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RDL-DorZie\Documents\KONKURSY\konkurs_interwencyjny\"/>
    </mc:Choice>
  </mc:AlternateContent>
  <xr:revisionPtr revIDLastSave="0" documentId="13_ncr:1_{AC53BE93-6C16-4FA2-833A-97EA34B066B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GRANT INTERWENCYJNY- bez wkładu" sheetId="8" r:id="rId1"/>
    <sheet name="GRANT INTERWENCYJNY - z wkładem" sheetId="9" r:id="rId2"/>
  </sheets>
  <externalReferences>
    <externalReference r:id="rId3"/>
  </externalReferences>
  <definedNames>
    <definedName name="Account">[1]!Table3[Account]</definedName>
    <definedName name="CodeActivity">[1]!Table58[code]</definedName>
    <definedName name="CodeClass">[1]!Table71[code]</definedName>
    <definedName name="CodeDonor">[1]!Table70[code]</definedName>
    <definedName name="CodeSubOffice">[1]!Table4[Location ID]</definedName>
    <definedName name="CostCenter">[1]!Table412[code]</definedName>
    <definedName name="CurList">[1]!Table20[Currencies]</definedName>
    <definedName name="DonorCode">[1]!Table27[DonorCode]</definedName>
    <definedName name="DonorName">[1]!Table27[DonorName]</definedName>
    <definedName name="_xlnm.Print_Area" localSheetId="1">'GRANT INTERWENCYJNY - z wkładem'!$A$1:$J$123</definedName>
    <definedName name="_xlnm.Print_Area" localSheetId="0">'GRANT INTERWENCYJNY- bez wkładu'!$A$1:$G$114</definedName>
    <definedName name="OneZero">[1]_SetUP!$I$70:$I$71</definedName>
    <definedName name="ProjectList">[1]!Table214[Project]</definedName>
    <definedName name="QQQQQQ">[1]!Table3[Account]</definedName>
    <definedName name="QQQwww">[1]!Table58[code]</definedName>
    <definedName name="ResNO">[1]!Table2[ResID]</definedName>
    <definedName name="Site">[1]!Table41213[code]</definedName>
    <definedName name="SubOffice">[1]!Table4[Lacation Name]</definedName>
    <definedName name="UnitCode">[1]!Table46[UnitCode]</definedName>
    <definedName name="UnitName">[1]!Table46[Name]</definedName>
    <definedName name="UnitType">[1]!Table1[Units Name]</definedName>
  </definedNames>
  <calcPr calcId="191029"/>
</workbook>
</file>

<file path=xl/calcChain.xml><?xml version="1.0" encoding="utf-8"?>
<calcChain xmlns="http://schemas.openxmlformats.org/spreadsheetml/2006/main">
  <c r="B91" i="9" l="1"/>
  <c r="B93" i="9"/>
  <c r="B91" i="8"/>
  <c r="B92" i="8"/>
  <c r="G23" i="9"/>
  <c r="E23" i="9"/>
  <c r="F23" i="9"/>
  <c r="I81" i="9" l="1"/>
  <c r="I82" i="9"/>
  <c r="I83" i="9"/>
  <c r="I75" i="9"/>
  <c r="I76" i="9"/>
  <c r="I77" i="9"/>
  <c r="I60" i="9"/>
  <c r="I61" i="9"/>
  <c r="I62" i="9"/>
  <c r="I54" i="9"/>
  <c r="I55" i="9"/>
  <c r="I56" i="9"/>
  <c r="I48" i="9"/>
  <c r="I49" i="9"/>
  <c r="I50" i="9"/>
  <c r="I42" i="9"/>
  <c r="I43" i="9"/>
  <c r="I44" i="9"/>
  <c r="I36" i="9"/>
  <c r="I37" i="9"/>
  <c r="I38" i="9"/>
  <c r="I30" i="9"/>
  <c r="I31" i="9"/>
  <c r="I32" i="9"/>
  <c r="I24" i="9"/>
  <c r="I25" i="9"/>
  <c r="I26" i="9"/>
  <c r="I109" i="9"/>
  <c r="I107" i="9"/>
  <c r="I108" i="9"/>
  <c r="I113" i="9"/>
  <c r="I114" i="9"/>
  <c r="I115" i="9"/>
  <c r="I119" i="9"/>
  <c r="I120" i="9"/>
  <c r="I121" i="9"/>
  <c r="I118" i="9"/>
  <c r="I112" i="9"/>
  <c r="I106" i="9"/>
  <c r="I80" i="9"/>
  <c r="I74" i="9"/>
  <c r="I59" i="9"/>
  <c r="I53" i="9"/>
  <c r="I47" i="9"/>
  <c r="I41" i="9"/>
  <c r="I35" i="9"/>
  <c r="I29" i="9"/>
  <c r="I23" i="9"/>
  <c r="G121" i="9" l="1"/>
  <c r="F121" i="9"/>
  <c r="E121" i="9"/>
  <c r="G120" i="9"/>
  <c r="F120" i="9"/>
  <c r="E120" i="9"/>
  <c r="G119" i="9"/>
  <c r="F119" i="9"/>
  <c r="E119" i="9"/>
  <c r="G118" i="9"/>
  <c r="F118" i="9"/>
  <c r="E118" i="9"/>
  <c r="G115" i="9"/>
  <c r="F115" i="9"/>
  <c r="E115" i="9"/>
  <c r="G114" i="9"/>
  <c r="F114" i="9"/>
  <c r="E114" i="9"/>
  <c r="G113" i="9"/>
  <c r="F113" i="9"/>
  <c r="E113" i="9"/>
  <c r="G112" i="9"/>
  <c r="F112" i="9"/>
  <c r="E112" i="9"/>
  <c r="G109" i="9"/>
  <c r="F109" i="9"/>
  <c r="E109" i="9"/>
  <c r="G108" i="9"/>
  <c r="F108" i="9"/>
  <c r="E108" i="9"/>
  <c r="G107" i="9"/>
  <c r="F107" i="9"/>
  <c r="E107" i="9"/>
  <c r="G106" i="9"/>
  <c r="F106" i="9"/>
  <c r="E106" i="9"/>
  <c r="B101" i="9"/>
  <c r="J86" i="9"/>
  <c r="G83" i="9"/>
  <c r="J83" i="9" s="1"/>
  <c r="F83" i="9"/>
  <c r="E83" i="9"/>
  <c r="G82" i="9"/>
  <c r="F82" i="9"/>
  <c r="E82" i="9"/>
  <c r="G81" i="9"/>
  <c r="F81" i="9"/>
  <c r="E81" i="9"/>
  <c r="G80" i="9"/>
  <c r="F80" i="9"/>
  <c r="E80" i="9"/>
  <c r="J79" i="9"/>
  <c r="G77" i="9"/>
  <c r="F77" i="9"/>
  <c r="E77" i="9"/>
  <c r="G76" i="9"/>
  <c r="F76" i="9"/>
  <c r="E76" i="9"/>
  <c r="G75" i="9"/>
  <c r="J75" i="9" s="1"/>
  <c r="F75" i="9"/>
  <c r="E75" i="9"/>
  <c r="G74" i="9"/>
  <c r="F74" i="9"/>
  <c r="E74" i="9"/>
  <c r="J73" i="9"/>
  <c r="J72" i="9"/>
  <c r="J71" i="9"/>
  <c r="J68" i="9"/>
  <c r="J67" i="9"/>
  <c r="J66" i="9"/>
  <c r="J65" i="9"/>
  <c r="G62" i="9"/>
  <c r="J62" i="9" s="1"/>
  <c r="F62" i="9"/>
  <c r="E62" i="9"/>
  <c r="G61" i="9"/>
  <c r="F61" i="9"/>
  <c r="E61" i="9"/>
  <c r="G60" i="9"/>
  <c r="F60" i="9"/>
  <c r="E60" i="9"/>
  <c r="G59" i="9"/>
  <c r="F59" i="9"/>
  <c r="E59" i="9"/>
  <c r="J58" i="9"/>
  <c r="G56" i="9"/>
  <c r="F56" i="9"/>
  <c r="E56" i="9"/>
  <c r="G55" i="9"/>
  <c r="F55" i="9"/>
  <c r="E55" i="9"/>
  <c r="G54" i="9"/>
  <c r="F54" i="9"/>
  <c r="E54" i="9"/>
  <c r="G53" i="9"/>
  <c r="J53" i="9" s="1"/>
  <c r="F53" i="9"/>
  <c r="E53" i="9"/>
  <c r="J52" i="9"/>
  <c r="G50" i="9"/>
  <c r="F50" i="9"/>
  <c r="E50" i="9"/>
  <c r="G49" i="9"/>
  <c r="F49" i="9"/>
  <c r="E49" i="9"/>
  <c r="G48" i="9"/>
  <c r="J48" i="9" s="1"/>
  <c r="F48" i="9"/>
  <c r="E48" i="9"/>
  <c r="G47" i="9"/>
  <c r="F47" i="9"/>
  <c r="E47" i="9"/>
  <c r="J46" i="9"/>
  <c r="G44" i="9"/>
  <c r="F44" i="9"/>
  <c r="E44" i="9"/>
  <c r="G43" i="9"/>
  <c r="H43" i="9" s="1"/>
  <c r="F43" i="9"/>
  <c r="E43" i="9"/>
  <c r="G42" i="9"/>
  <c r="F42" i="9"/>
  <c r="E42" i="9"/>
  <c r="G41" i="9"/>
  <c r="F41" i="9"/>
  <c r="E41" i="9"/>
  <c r="J40" i="9"/>
  <c r="G38" i="9"/>
  <c r="J38" i="9" s="1"/>
  <c r="F38" i="9"/>
  <c r="E38" i="9"/>
  <c r="G37" i="9"/>
  <c r="F37" i="9"/>
  <c r="E37" i="9"/>
  <c r="G36" i="9"/>
  <c r="F36" i="9"/>
  <c r="E36" i="9"/>
  <c r="G35" i="9"/>
  <c r="J35" i="9" s="1"/>
  <c r="F35" i="9"/>
  <c r="E35" i="9"/>
  <c r="J34" i="9"/>
  <c r="G32" i="9"/>
  <c r="F32" i="9"/>
  <c r="E32" i="9"/>
  <c r="G31" i="9"/>
  <c r="F31" i="9"/>
  <c r="E31" i="9"/>
  <c r="G30" i="9"/>
  <c r="F30" i="9"/>
  <c r="E30" i="9"/>
  <c r="G29" i="9"/>
  <c r="J29" i="9" s="1"/>
  <c r="F29" i="9"/>
  <c r="E29" i="9"/>
  <c r="J28" i="9"/>
  <c r="G26" i="9"/>
  <c r="F26" i="9"/>
  <c r="E26" i="9"/>
  <c r="G25" i="9"/>
  <c r="F25" i="9"/>
  <c r="E25" i="9"/>
  <c r="G24" i="9"/>
  <c r="J24" i="9" s="1"/>
  <c r="F24" i="9"/>
  <c r="E24" i="9"/>
  <c r="G110" i="8"/>
  <c r="G111" i="8"/>
  <c r="G112" i="8"/>
  <c r="G104" i="8"/>
  <c r="G105" i="8"/>
  <c r="G106" i="8"/>
  <c r="G109" i="8"/>
  <c r="G103" i="8"/>
  <c r="G98" i="8"/>
  <c r="G99" i="8"/>
  <c r="G100" i="8"/>
  <c r="G97" i="8"/>
  <c r="G79" i="8"/>
  <c r="G80" i="8"/>
  <c r="G81" i="8"/>
  <c r="G73" i="8"/>
  <c r="G74" i="8"/>
  <c r="G75" i="8"/>
  <c r="G58" i="8"/>
  <c r="G59" i="8"/>
  <c r="G60" i="8"/>
  <c r="G52" i="8"/>
  <c r="G53" i="8"/>
  <c r="G54" i="8"/>
  <c r="G46" i="8"/>
  <c r="G47" i="8"/>
  <c r="G48" i="8"/>
  <c r="G40" i="8"/>
  <c r="G41" i="8"/>
  <c r="G42" i="8"/>
  <c r="G34" i="8"/>
  <c r="G35" i="8"/>
  <c r="G36" i="8"/>
  <c r="G28" i="8"/>
  <c r="G29" i="8"/>
  <c r="G30" i="8"/>
  <c r="G22" i="8"/>
  <c r="G23" i="8"/>
  <c r="G24" i="8"/>
  <c r="G78" i="8"/>
  <c r="G72" i="8"/>
  <c r="G57" i="8"/>
  <c r="G51" i="8"/>
  <c r="G45" i="8"/>
  <c r="G39" i="8"/>
  <c r="G33" i="8"/>
  <c r="G27" i="8"/>
  <c r="G21" i="8"/>
  <c r="F24" i="8"/>
  <c r="F112" i="8"/>
  <c r="E112" i="8"/>
  <c r="F111" i="8"/>
  <c r="E111" i="8"/>
  <c r="F110" i="8"/>
  <c r="E110" i="8"/>
  <c r="F109" i="8"/>
  <c r="E109" i="8"/>
  <c r="F106" i="8"/>
  <c r="E106" i="8"/>
  <c r="F105" i="8"/>
  <c r="E105" i="8"/>
  <c r="F104" i="8"/>
  <c r="E104" i="8"/>
  <c r="F103" i="8"/>
  <c r="E103" i="8"/>
  <c r="F100" i="8"/>
  <c r="E100" i="8"/>
  <c r="F99" i="8"/>
  <c r="E99" i="8"/>
  <c r="F98" i="8"/>
  <c r="E98" i="8"/>
  <c r="F97" i="8"/>
  <c r="E97" i="8"/>
  <c r="F81" i="8"/>
  <c r="E81" i="8"/>
  <c r="F80" i="8"/>
  <c r="E80" i="8"/>
  <c r="F79" i="8"/>
  <c r="E79" i="8"/>
  <c r="F78" i="8"/>
  <c r="E78" i="8"/>
  <c r="F75" i="8"/>
  <c r="E75" i="8"/>
  <c r="F74" i="8"/>
  <c r="E74" i="8"/>
  <c r="F73" i="8"/>
  <c r="E73" i="8"/>
  <c r="F72" i="8"/>
  <c r="E72" i="8"/>
  <c r="F60" i="8"/>
  <c r="E60" i="8"/>
  <c r="F59" i="8"/>
  <c r="E59" i="8"/>
  <c r="F58" i="8"/>
  <c r="E58" i="8"/>
  <c r="F57" i="8"/>
  <c r="E57" i="8"/>
  <c r="F54" i="8"/>
  <c r="E54" i="8"/>
  <c r="F53" i="8"/>
  <c r="E53" i="8"/>
  <c r="F52" i="8"/>
  <c r="E52" i="8"/>
  <c r="F51" i="8"/>
  <c r="E51" i="8"/>
  <c r="F48" i="8"/>
  <c r="E48" i="8"/>
  <c r="F47" i="8"/>
  <c r="E47" i="8"/>
  <c r="F46" i="8"/>
  <c r="E46" i="8"/>
  <c r="F45" i="8"/>
  <c r="E45" i="8"/>
  <c r="F42" i="8"/>
  <c r="E42" i="8"/>
  <c r="F41" i="8"/>
  <c r="E41" i="8"/>
  <c r="F40" i="8"/>
  <c r="E40" i="8"/>
  <c r="F39" i="8"/>
  <c r="E39" i="8"/>
  <c r="F36" i="8"/>
  <c r="E36" i="8"/>
  <c r="F35" i="8"/>
  <c r="E35" i="8"/>
  <c r="F34" i="8"/>
  <c r="E34" i="8"/>
  <c r="F33" i="8"/>
  <c r="E33" i="8"/>
  <c r="F30" i="8"/>
  <c r="E30" i="8"/>
  <c r="F29" i="8"/>
  <c r="E29" i="8"/>
  <c r="F28" i="8"/>
  <c r="E28" i="8"/>
  <c r="F27" i="8"/>
  <c r="E27" i="8"/>
  <c r="E24" i="8"/>
  <c r="F23" i="8"/>
  <c r="E23" i="8"/>
  <c r="F22" i="8"/>
  <c r="E22" i="8"/>
  <c r="F21" i="8"/>
  <c r="E21" i="8"/>
  <c r="E27" i="9" l="1"/>
  <c r="H83" i="9"/>
  <c r="G101" i="8"/>
  <c r="E113" i="8"/>
  <c r="G37" i="8"/>
  <c r="E110" i="9"/>
  <c r="J43" i="9"/>
  <c r="E107" i="8"/>
  <c r="G61" i="8"/>
  <c r="E122" i="9"/>
  <c r="E116" i="9"/>
  <c r="J54" i="9"/>
  <c r="E57" i="9"/>
  <c r="G51" i="9"/>
  <c r="J51" i="9" s="1"/>
  <c r="H29" i="9"/>
  <c r="G110" i="9"/>
  <c r="H114" i="9"/>
  <c r="H24" i="9"/>
  <c r="G63" i="9"/>
  <c r="E78" i="9"/>
  <c r="G116" i="9"/>
  <c r="H120" i="9"/>
  <c r="G27" i="9"/>
  <c r="H75" i="9"/>
  <c r="J80" i="9"/>
  <c r="H82" i="9"/>
  <c r="H108" i="9"/>
  <c r="H77" i="9"/>
  <c r="J82" i="9"/>
  <c r="H48" i="9"/>
  <c r="H74" i="9"/>
  <c r="J77" i="9"/>
  <c r="J30" i="9"/>
  <c r="E39" i="9"/>
  <c r="H62" i="9"/>
  <c r="G84" i="9"/>
  <c r="H107" i="9"/>
  <c r="H109" i="9"/>
  <c r="H113" i="9"/>
  <c r="J49" i="9"/>
  <c r="G122" i="9"/>
  <c r="H53" i="9"/>
  <c r="J59" i="9"/>
  <c r="H38" i="9"/>
  <c r="G78" i="9"/>
  <c r="J44" i="9"/>
  <c r="H119" i="9"/>
  <c r="J25" i="9"/>
  <c r="E45" i="9"/>
  <c r="E51" i="9"/>
  <c r="J74" i="9"/>
  <c r="E84" i="9"/>
  <c r="E85" i="9" s="1"/>
  <c r="H115" i="9"/>
  <c r="H121" i="9"/>
  <c r="J47" i="9"/>
  <c r="H47" i="9"/>
  <c r="G39" i="9"/>
  <c r="J39" i="9" s="1"/>
  <c r="J32" i="9"/>
  <c r="H32" i="9"/>
  <c r="J42" i="9"/>
  <c r="H42" i="9"/>
  <c r="J56" i="9"/>
  <c r="H56" i="9"/>
  <c r="E33" i="9"/>
  <c r="G45" i="9"/>
  <c r="J45" i="9" s="1"/>
  <c r="E63" i="9"/>
  <c r="J23" i="9"/>
  <c r="J37" i="9"/>
  <c r="H37" i="9"/>
  <c r="J61" i="9"/>
  <c r="H61" i="9"/>
  <c r="I78" i="9"/>
  <c r="H81" i="9"/>
  <c r="H26" i="9"/>
  <c r="H31" i="9"/>
  <c r="H50" i="9"/>
  <c r="J26" i="9"/>
  <c r="H30" i="9"/>
  <c r="G33" i="9"/>
  <c r="J36" i="9"/>
  <c r="J41" i="9"/>
  <c r="H49" i="9"/>
  <c r="J50" i="9"/>
  <c r="H54" i="9"/>
  <c r="J55" i="9"/>
  <c r="G57" i="9"/>
  <c r="J57" i="9" s="1"/>
  <c r="J60" i="9"/>
  <c r="J76" i="9"/>
  <c r="H80" i="9"/>
  <c r="J81" i="9"/>
  <c r="H36" i="9"/>
  <c r="H60" i="9"/>
  <c r="H25" i="9"/>
  <c r="J31" i="9"/>
  <c r="H44" i="9"/>
  <c r="H35" i="9"/>
  <c r="H59" i="9"/>
  <c r="E101" i="8"/>
  <c r="G31" i="8"/>
  <c r="G55" i="8"/>
  <c r="E31" i="8"/>
  <c r="E55" i="8"/>
  <c r="G107" i="8"/>
  <c r="G43" i="8"/>
  <c r="G76" i="8"/>
  <c r="E25" i="8"/>
  <c r="E82" i="8"/>
  <c r="G25" i="8"/>
  <c r="G49" i="8"/>
  <c r="G82" i="8"/>
  <c r="G113" i="8"/>
  <c r="E49" i="8"/>
  <c r="E37" i="8"/>
  <c r="E61" i="8"/>
  <c r="E43" i="8"/>
  <c r="E76" i="8"/>
  <c r="G69" i="9" l="1"/>
  <c r="G64" i="9"/>
  <c r="E64" i="9"/>
  <c r="E69" i="9"/>
  <c r="J84" i="9"/>
  <c r="G85" i="9"/>
  <c r="E62" i="8"/>
  <c r="G67" i="8"/>
  <c r="B90" i="8" s="1"/>
  <c r="G62" i="8"/>
  <c r="B89" i="8" s="1"/>
  <c r="E83" i="8"/>
  <c r="G83" i="8"/>
  <c r="E67" i="8"/>
  <c r="J63" i="9"/>
  <c r="E123" i="9"/>
  <c r="E114" i="8"/>
  <c r="I45" i="9"/>
  <c r="J33" i="9"/>
  <c r="H76" i="9"/>
  <c r="H78" i="9" s="1"/>
  <c r="J78" i="9"/>
  <c r="I57" i="9"/>
  <c r="G123" i="9"/>
  <c r="I84" i="9"/>
  <c r="I85" i="9" s="1"/>
  <c r="H33" i="9"/>
  <c r="H112" i="9"/>
  <c r="H116" i="9" s="1"/>
  <c r="I116" i="9"/>
  <c r="I27" i="9"/>
  <c r="I69" i="9" s="1"/>
  <c r="J69" i="9" s="1"/>
  <c r="H23" i="9"/>
  <c r="H27" i="9" s="1"/>
  <c r="H69" i="9" s="1"/>
  <c r="B92" i="9" s="1"/>
  <c r="B90" i="9" s="1"/>
  <c r="B94" i="9" s="1"/>
  <c r="H51" i="9"/>
  <c r="I33" i="9"/>
  <c r="H63" i="9"/>
  <c r="H106" i="9"/>
  <c r="H110" i="9" s="1"/>
  <c r="I110" i="9"/>
  <c r="I39" i="9"/>
  <c r="H55" i="9"/>
  <c r="H57" i="9" s="1"/>
  <c r="H41" i="9"/>
  <c r="H45" i="9" s="1"/>
  <c r="H118" i="9"/>
  <c r="H122" i="9" s="1"/>
  <c r="I122" i="9"/>
  <c r="H39" i="9"/>
  <c r="I63" i="9"/>
  <c r="H84" i="9"/>
  <c r="H85" i="9" s="1"/>
  <c r="I51" i="9"/>
  <c r="G114" i="8"/>
  <c r="E70" i="9" l="1"/>
  <c r="E87" i="9" s="1"/>
  <c r="G68" i="8"/>
  <c r="G85" i="8" s="1"/>
  <c r="B88" i="8"/>
  <c r="E68" i="8"/>
  <c r="E85" i="8" s="1"/>
  <c r="H64" i="9"/>
  <c r="I64" i="9"/>
  <c r="J64" i="9" s="1"/>
  <c r="J27" i="9"/>
  <c r="I123" i="9"/>
  <c r="H123" i="9"/>
  <c r="J85" i="9"/>
  <c r="G70" i="9"/>
  <c r="G87" i="9" s="1"/>
  <c r="C88" i="8"/>
  <c r="C91" i="8" l="1"/>
  <c r="C92" i="8"/>
  <c r="B10" i="8"/>
  <c r="I70" i="9"/>
  <c r="I87" i="9" s="1"/>
  <c r="H70" i="9"/>
  <c r="H87" i="9" s="1"/>
  <c r="J70" i="9" l="1"/>
  <c r="C90" i="9"/>
  <c r="C94" i="9"/>
  <c r="B12" i="8"/>
  <c r="G12" i="8" s="1"/>
  <c r="G11" i="8"/>
  <c r="B13" i="9"/>
  <c r="B12" i="9"/>
  <c r="C93" i="9"/>
  <c r="B93" i="8"/>
  <c r="G10" i="8" l="1"/>
  <c r="J87" i="9"/>
  <c r="B14" i="9"/>
  <c r="G14" i="9" s="1"/>
  <c r="G13" i="9"/>
  <c r="B95" i="9"/>
  <c r="G12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Ewelina Kempista</author>
  </authors>
  <commentList>
    <comment ref="A6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Wzór zawiera kolumny wymagane w Formularzu wniosku w Generatorze (oraz dodatkowo dla ułatwienia kolumnę Koszt całkowity w PLN oznaczoną żółtym kolorem). Pracując nad budżetem możecie dowolnie edytować plik Excel, nie zostaniecie poproszeni o jego załączenie. Dane powinny być przeniesione do Generatora.</t>
        </r>
      </text>
    </comment>
    <comment ref="C16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liczby całkowite</t>
        </r>
      </text>
    </comment>
    <comment ref="E16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Dodatkowa kolumna mająca ułatwić wypełnienie pliku, nie występuje w Generatorze</t>
        </r>
      </text>
    </comment>
    <comment ref="A21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Wypełnijcie wyłącznie BIAŁE POLA,</t>
        </r>
        <r>
          <rPr>
            <sz val="9"/>
            <color indexed="81"/>
            <rFont val="Tahoma"/>
            <family val="2"/>
            <charset val="238"/>
          </rPr>
          <t xml:space="preserve"> w razie potrzeby dodajcie kolejne pozycje i pamiętajcie o skopiowaniu formuł. Budżet zawiera maksymalną dopuszczalną liczbę działań w danej Części.</t>
        </r>
      </text>
    </comment>
    <comment ref="A95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W tej tabeli możecie wyliczyć koszty związane z udziałem partnera/partnerów w projekcie (nie dotyczy partnerstw z Państw-Darczyńców). UWAGA! Koszty te muszą być również uwzględnione w kosztach całkowitych (wzór budżetu powyżej). 
Dane z zielonej tabeli nie sumują się z żadnymi innymi kosztami - nie powiększają automatycznie kosztów całkowitych ani wysokości grantu. Służą nam one do sprawdzenia, jaka wielkość budżetu przypada na poszczególnych partnerów. Prosimy o te dane również w Formularzu.
Tabelę należy uzupełnić niezależnie od tego czy planujecie przekazać część grantu Partnerowi/Partnerom, czy też planujecie samodzielnie pokryć koszty powstałe wskutek działań Partnera/Partnerów (np. w przypadku grup nieformalnych czy niektórych jednostek samorządu terytorialnego).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Ewelina Kempista</author>
    <author>Aleksandra</author>
  </authors>
  <commentList>
    <comment ref="A6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Wzór zawiera kolumny wymagane w Formularzu wniosku w Generatorze (oraz dodatkowo dla ułatwienia kolumnę Koszt całkowity w PLN oznaczoną żółtym kolorem). Pracując nad budżetem możecie dowolnie edytować plik Excel, nie zostaniecie poproszeni o jego załączenie. Dane powinny być przeniesione do Generatora.</t>
        </r>
      </text>
    </comment>
    <comment ref="B7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WAŻNE: Uzupełnij planowaną procentową wartość wkładu własnego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liczba całkowita</t>
        </r>
      </text>
    </comment>
    <comment ref="E18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Dodatkowa kolumna mająca ułatwić wypełnienie pliku, nie występuje w Generatorze</t>
        </r>
      </text>
    </comment>
    <comment ref="I18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 xml:space="preserve">Przypominamy o </t>
        </r>
        <r>
          <rPr>
            <b/>
            <sz val="9"/>
            <color indexed="81"/>
            <rFont val="Tahoma"/>
            <family val="2"/>
            <charset val="238"/>
          </rPr>
          <t>zasadzie proporcjonalności</t>
        </r>
        <r>
          <rPr>
            <sz val="9"/>
            <color indexed="81"/>
            <rFont val="Tahoma"/>
            <family val="2"/>
            <charset val="238"/>
          </rPr>
          <t xml:space="preserve"> wkładu własnego w każdej pozycji budżetowej. Więcej informacji możecie znaleźć w podręczniku w rozdziale 12.2.</t>
        </r>
      </text>
    </comment>
    <comment ref="A23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Wypełnijcie wyłącznie BIAŁE POLA,</t>
        </r>
        <r>
          <rPr>
            <sz val="9"/>
            <color indexed="81"/>
            <rFont val="Tahoma"/>
            <family val="2"/>
            <charset val="238"/>
          </rPr>
          <t xml:space="preserve"> w razie potrzeby dodajcie kolejne pozycje i pamiętajcie o skopiowaniu formuł. Budżet zawiera maksymalną dopuszczalną liczbę działań w danej Części.</t>
        </r>
      </text>
    </comment>
    <comment ref="A28" authorId="0" shapeId="0" xr:uid="{00000000-0006-0000-0100-000007000000}">
      <text>
        <r>
          <rPr>
            <sz val="9"/>
            <color indexed="81"/>
            <rFont val="Tahoma"/>
            <family val="2"/>
            <charset val="238"/>
          </rPr>
          <t xml:space="preserve">Klikając </t>
        </r>
        <r>
          <rPr>
            <b/>
            <sz val="9"/>
            <color indexed="81"/>
            <rFont val="Tahoma"/>
            <family val="2"/>
            <charset val="238"/>
          </rPr>
          <t>znak "+"</t>
        </r>
        <r>
          <rPr>
            <sz val="9"/>
            <color indexed="81"/>
            <rFont val="Tahoma"/>
            <family val="2"/>
            <charset val="238"/>
          </rPr>
          <t xml:space="preserve"> na pasku z lewej strony tabeli odkryjecie zgrupowane wiersze.</t>
        </r>
      </text>
    </comment>
    <comment ref="A34" authorId="0" shapeId="0" xr:uid="{00000000-0006-0000-0100-000008000000}">
      <text>
        <r>
          <rPr>
            <sz val="9"/>
            <color indexed="81"/>
            <rFont val="Tahoma"/>
            <family val="2"/>
            <charset val="238"/>
          </rPr>
          <t xml:space="preserve">Klikając </t>
        </r>
        <r>
          <rPr>
            <b/>
            <sz val="9"/>
            <color indexed="81"/>
            <rFont val="Tahoma"/>
            <family val="2"/>
            <charset val="238"/>
          </rPr>
          <t>znak "+"</t>
        </r>
        <r>
          <rPr>
            <sz val="9"/>
            <color indexed="81"/>
            <rFont val="Tahoma"/>
            <family val="2"/>
            <charset val="238"/>
          </rPr>
          <t xml:space="preserve"> na pasku z lewej strony tabeli odkryjecie zgrupowane wiersze.</t>
        </r>
      </text>
    </comment>
    <comment ref="A40" authorId="0" shapeId="0" xr:uid="{00000000-0006-0000-0100-000009000000}">
      <text>
        <r>
          <rPr>
            <sz val="9"/>
            <color indexed="81"/>
            <rFont val="Tahoma"/>
            <family val="2"/>
            <charset val="238"/>
          </rPr>
          <t xml:space="preserve">Klikając </t>
        </r>
        <r>
          <rPr>
            <b/>
            <sz val="9"/>
            <color indexed="81"/>
            <rFont val="Tahoma"/>
            <family val="2"/>
            <charset val="238"/>
          </rPr>
          <t>znak "+"</t>
        </r>
        <r>
          <rPr>
            <sz val="9"/>
            <color indexed="81"/>
            <rFont val="Tahoma"/>
            <family val="2"/>
            <charset val="238"/>
          </rPr>
          <t xml:space="preserve"> na pasku z lewej strony tabeli odkryjecie zgrupowane wiersze.</t>
        </r>
      </text>
    </comment>
    <comment ref="A46" authorId="0" shapeId="0" xr:uid="{00000000-0006-0000-0100-00000A000000}">
      <text>
        <r>
          <rPr>
            <sz val="9"/>
            <color indexed="81"/>
            <rFont val="Tahoma"/>
            <family val="2"/>
            <charset val="238"/>
          </rPr>
          <t xml:space="preserve">Klikając </t>
        </r>
        <r>
          <rPr>
            <b/>
            <sz val="9"/>
            <color indexed="81"/>
            <rFont val="Tahoma"/>
            <family val="2"/>
            <charset val="238"/>
          </rPr>
          <t>znak "+"</t>
        </r>
        <r>
          <rPr>
            <sz val="9"/>
            <color indexed="81"/>
            <rFont val="Tahoma"/>
            <family val="2"/>
            <charset val="238"/>
          </rPr>
          <t xml:space="preserve"> na pasku z lewej strony tabeli odkryjecie zgrupowane wiersze.</t>
        </r>
      </text>
    </comment>
    <comment ref="A52" authorId="0" shapeId="0" xr:uid="{00000000-0006-0000-0100-00000B000000}">
      <text>
        <r>
          <rPr>
            <sz val="9"/>
            <color indexed="81"/>
            <rFont val="Tahoma"/>
            <family val="2"/>
            <charset val="238"/>
          </rPr>
          <t xml:space="preserve">Klikając </t>
        </r>
        <r>
          <rPr>
            <b/>
            <sz val="9"/>
            <color indexed="81"/>
            <rFont val="Tahoma"/>
            <family val="2"/>
            <charset val="238"/>
          </rPr>
          <t>znak "+"</t>
        </r>
        <r>
          <rPr>
            <sz val="9"/>
            <color indexed="81"/>
            <rFont val="Tahoma"/>
            <family val="2"/>
            <charset val="238"/>
          </rPr>
          <t xml:space="preserve"> na pasku z lewej strony tabeli odkryjecie zgrupowane wiersze.</t>
        </r>
      </text>
    </comment>
    <comment ref="A58" authorId="0" shapeId="0" xr:uid="{00000000-0006-0000-0100-00000C000000}">
      <text>
        <r>
          <rPr>
            <sz val="9"/>
            <color indexed="81"/>
            <rFont val="Tahoma"/>
            <family val="2"/>
            <charset val="238"/>
          </rPr>
          <t xml:space="preserve">Klikając </t>
        </r>
        <r>
          <rPr>
            <b/>
            <sz val="9"/>
            <color indexed="81"/>
            <rFont val="Tahoma"/>
            <family val="2"/>
            <charset val="238"/>
          </rPr>
          <t>znak "+"</t>
        </r>
        <r>
          <rPr>
            <sz val="9"/>
            <color indexed="81"/>
            <rFont val="Tahoma"/>
            <family val="2"/>
            <charset val="238"/>
          </rPr>
          <t xml:space="preserve"> na pasku z lewej strony tabeli odkryjecie zgrupowane wiersze.</t>
        </r>
      </text>
    </comment>
    <comment ref="A96" authorId="1" shapeId="0" xr:uid="{00000000-0006-0000-0100-00000D000000}">
      <text>
        <r>
          <rPr>
            <sz val="9"/>
            <color indexed="81"/>
            <rFont val="open sans"/>
            <charset val="238"/>
          </rPr>
          <t xml:space="preserve">Przypominamy, że nie wymagamy wkładu własnego w Programie, o ile planowane koszty całkowite nie przekraczają kwoty grantu, o którą zawnioskowaliście.
</t>
        </r>
      </text>
    </comment>
    <comment ref="A104" authorId="0" shapeId="0" xr:uid="{00000000-0006-0000-0100-00000E000000}">
      <text>
        <r>
          <rPr>
            <sz val="9"/>
            <color indexed="81"/>
            <rFont val="Tahoma"/>
            <family val="2"/>
            <charset val="238"/>
          </rPr>
          <t xml:space="preserve">W tej tabeli możecie wyliczyć koszty związane z udziałem partnera/partnerów w projekcie (nie dotyczy partnerstw z Państw-Darczyńców). UWAGA! Koszty te muszą być również uwzględnione w kosztach całkowitych (wzór budżetu powyżej). 
Dane z zielonej tabeli nie sumują się z żadnymi innymi kosztami - nie powiększają automatycznie kosztów całkowitych ani wysokości grantu. Służą nam one do sprawdzenia, jaka wielkość budżetu przypada na poszczególnych partnerów. Prosimy o te dane również w Formularzu.
Tabelę należy uzupełnić niezależnie od tego czy planujecie przekazać część grantu Partnerowi/Partnerom, czy też planujecie samodzielnie pokryć koszty powstałe wskutek działań Partnera/Partnerów (np. w przypadku grup nieformalnych czy niektórych jednostek samorządu terytorialnego). </t>
        </r>
      </text>
    </comment>
  </commentList>
</comments>
</file>

<file path=xl/sharedStrings.xml><?xml version="1.0" encoding="utf-8"?>
<sst xmlns="http://schemas.openxmlformats.org/spreadsheetml/2006/main" count="277" uniqueCount="84">
  <si>
    <t>Program:</t>
  </si>
  <si>
    <t>Tytuł projektu:</t>
  </si>
  <si>
    <t>Nazwa organizacji:</t>
  </si>
  <si>
    <t>Czas trwania projektu w miesiącach</t>
  </si>
  <si>
    <t>Opis pozycji budżetowej</t>
  </si>
  <si>
    <t>Jednostka</t>
  </si>
  <si>
    <t>np. miesiąc</t>
  </si>
  <si>
    <t>dodaj kolejną pozycję</t>
  </si>
  <si>
    <t>pozycja 1</t>
  </si>
  <si>
    <t>pozycja 2</t>
  </si>
  <si>
    <t>pozycja 3</t>
  </si>
  <si>
    <t>np. miesiąc, podróż, sztuka, umowa itp.</t>
  </si>
  <si>
    <t>Liczba jednostek 
(a)</t>
  </si>
  <si>
    <t>Koszt jednostkowy w PLN
(b)</t>
  </si>
  <si>
    <t>Sfinansowano z dotacji w EUR 
(e) = (d) - (f)</t>
  </si>
  <si>
    <t>Całkowite koszty projektu (EUR):</t>
  </si>
  <si>
    <t>Wkład własny (EUR):</t>
  </si>
  <si>
    <t>Sfinansowano z grantu (EUR)</t>
  </si>
  <si>
    <t>Aktywni Obywatele - Fundusz Regionalny</t>
  </si>
  <si>
    <t>Partner nr 1</t>
  </si>
  <si>
    <t>Kwota (EUR)</t>
  </si>
  <si>
    <t>RAZEM</t>
  </si>
  <si>
    <t>WKŁAD WŁASNY</t>
  </si>
  <si>
    <t>Wkład własny finansowy</t>
  </si>
  <si>
    <t>(opis źródeł finansowania)</t>
  </si>
  <si>
    <t>Wkład własny niefinansowy</t>
  </si>
  <si>
    <t xml:space="preserve">Partner nr 2 </t>
  </si>
  <si>
    <t>KOSZTY PARTNERÓW (nie dotyczy partnerstw z Państw-Darczyńców)</t>
  </si>
  <si>
    <t>Czy środki na współpracę dwustronną nie przekraczają 15% wartości podstawowej dotacji (CZĘŚĆ 1 budżetu)?</t>
  </si>
  <si>
    <t>1. Działanie 1</t>
  </si>
  <si>
    <t>Kurs PLN/EUR  na potrzeby budżetu</t>
  </si>
  <si>
    <t xml:space="preserve">Koszt całkowity w PLN
 = (a) * (b) </t>
  </si>
  <si>
    <t>Partner nr 3 (w razie potrzeby dodaj tabelę dla kolejnego partnera)</t>
  </si>
  <si>
    <t>Czy środki na współpracę dwustronną nie przekraczają 15% wartości podstawowej grantu (CZĘŚĆ 1 budżetu)?</t>
  </si>
  <si>
    <t>RAZEM KOSZTY CAŁKOWITE</t>
  </si>
  <si>
    <t>WZÓR BUDŻETU - nieobowiązkowy wkład własny</t>
  </si>
  <si>
    <t>WZÓR BUDŻETU bez nieobowiązkowego wkładu własnego</t>
  </si>
  <si>
    <t xml:space="preserve">wkład własny w kolumnie I zostanie wyliczony automatycznie zgodnie z zasadą proporcjonalności wkładu </t>
  </si>
  <si>
    <t>PRZYJĘTA STAWKA RYCZAŁTOWA (%)
(maksymalnie 15%, wyjaśnienie opisowe dodaj w polu poniżej)</t>
  </si>
  <si>
    <t xml:space="preserve">pozycja 1 </t>
  </si>
  <si>
    <t xml:space="preserve">pozycja 2 </t>
  </si>
  <si>
    <t>RAZEM EUR:</t>
  </si>
  <si>
    <t>RAZEM PLN:</t>
  </si>
  <si>
    <t>tu wyjaśnij przyjętą stawkę ryczałtową, dodatkowe informacje znajdziesz w podręczniku, rozdział 12.1.2. Koszty pośrednie</t>
  </si>
  <si>
    <t>SPRAWDZENIE - prosimy o zweryfikowanie odpowiedzi po wypełnieniu budżetu</t>
  </si>
  <si>
    <t>wpisz zaplanowany % wkładu własnego -&gt;</t>
  </si>
  <si>
    <t>RAZEM KOSZTY WSPÓŁPRACY DWUSTRONNEJ:</t>
  </si>
  <si>
    <r>
      <t xml:space="preserve">RAZEM KOSZTY CAŁKOWITE 
</t>
    </r>
    <r>
      <rPr>
        <b/>
        <sz val="9"/>
        <rFont val="Calibri"/>
        <family val="2"/>
        <scheme val="minor"/>
      </rPr>
      <t>(CZĘŚĆ 1. + CZĘŚĆ 2. + CZĘŚĆ 3.):</t>
    </r>
  </si>
  <si>
    <r>
      <t xml:space="preserve">Koszt jednostkowy w EUR
(c) = (b) / </t>
    </r>
    <r>
      <rPr>
        <b/>
        <sz val="8"/>
        <color rgb="FFFF0000"/>
        <rFont val="Calibri"/>
        <family val="2"/>
        <charset val="238"/>
        <scheme val="minor"/>
      </rPr>
      <t>kurs 4,20</t>
    </r>
  </si>
  <si>
    <r>
      <t xml:space="preserve">Koszt jednostkowy w EUR 
(c) = (b) / </t>
    </r>
    <r>
      <rPr>
        <b/>
        <sz val="8"/>
        <color rgb="FFFF0000"/>
        <rFont val="Calibri"/>
        <family val="2"/>
        <charset val="238"/>
        <scheme val="minor"/>
      </rPr>
      <t>kurs 4,2</t>
    </r>
  </si>
  <si>
    <t>RAZEM KOSZTY PARTNERÓW</t>
  </si>
  <si>
    <t>RAZEM KOSZTY PARTNERÓW:</t>
  </si>
  <si>
    <r>
      <t xml:space="preserve">Koszt całkowity w EUR = Sfinansowano z grantu
(d) = (a) * (b) / </t>
    </r>
    <r>
      <rPr>
        <b/>
        <sz val="8"/>
        <color rgb="FFFF0000"/>
        <rFont val="Calibri"/>
        <family val="2"/>
        <charset val="238"/>
        <scheme val="minor"/>
      </rPr>
      <t xml:space="preserve">kurs 4,20 </t>
    </r>
  </si>
  <si>
    <r>
      <t xml:space="preserve">Koszt całkowity w EUR
(d) = (a) * (b) / </t>
    </r>
    <r>
      <rPr>
        <b/>
        <sz val="8"/>
        <color rgb="FFFF0000"/>
        <rFont val="Calibri"/>
        <family val="2"/>
        <charset val="238"/>
        <scheme val="minor"/>
      </rPr>
      <t>kurs 4,20</t>
    </r>
  </si>
  <si>
    <r>
      <t xml:space="preserve">Wkład własny w EUR
(f) = (a) * (b) / </t>
    </r>
    <r>
      <rPr>
        <b/>
        <sz val="8"/>
        <color rgb="FFFF0000"/>
        <rFont val="Calibri"/>
        <family val="2"/>
        <charset val="238"/>
        <scheme val="minor"/>
      </rPr>
      <t xml:space="preserve">kurs 4,2 </t>
    </r>
    <r>
      <rPr>
        <b/>
        <sz val="8"/>
        <rFont val="Calibri"/>
        <family val="2"/>
        <scheme val="minor"/>
      </rPr>
      <t>* % wkładu</t>
    </r>
  </si>
  <si>
    <t>CZĘŚĆ 1 - PROJEKT INTERWENCYJNY</t>
  </si>
  <si>
    <t>1. Działanie (możesz opisać maksymalnie 6 działań, jedno z nich poświęć na działania komunikacyjne i jedno na ewaluację jeśli występuje)</t>
  </si>
  <si>
    <t>2. Działanie (możesz opisać maksymalnie 6 działań, jedno z nich poświęć na działania komunikacyjne i jedno na ewaluację jeśli występuje)</t>
  </si>
  <si>
    <t>3. Działanie (możesz opisać maksymalnie 6 działań, jedno z nich poświęć na działania komunikacyjne i jedno na ewaluację jeśli występuje)</t>
  </si>
  <si>
    <t>4. Działanie (możesz opisać maksymalnie 6 działań, jedno z nich poświęć na działania komunikacyjne i jedno na ewaluację jeśli występuje)</t>
  </si>
  <si>
    <t>5. Działanie (możesz opisać maksymalnie 6 działań, jedno z nich poświęć na działania komunikacyjne i jedno na ewaluację jeśli występuje)</t>
  </si>
  <si>
    <t>6. Działanie (możesz opisać maksymalnie 6 działań, jedno z nich poświęć na działania komunikacyjne i jedno na ewaluację jeśli występuje)</t>
  </si>
  <si>
    <t>CZĘŚĆ 2. WSPÓŁPRACA DWUSTRONNA - PARTNERSTWA Z PODMIOTAMI Z PAŃSTW-DARCZYŃCÓW (jeśli dotyczy)</t>
  </si>
  <si>
    <t>GRANT INTERWENCYJNY - podsumowanie</t>
  </si>
  <si>
    <t>CZĘŚĆ 2. Współpraca dwustronna z podmiotami z Państw-Darczyńców</t>
  </si>
  <si>
    <t>Czy kwota grantu podstawowego jest nie mniejsza niż 6 000 EUR i nie większa niż 15 000 EUR?</t>
  </si>
  <si>
    <t>Czy całkowita wartość grantu nie przekracza 17 250 EUR?</t>
  </si>
  <si>
    <t>Czy kwota podstawowej dotacji jest nie mniejsza niż 6 000 EUR i nie większa niż 15 000 EUR?</t>
  </si>
  <si>
    <t>Czy całkowita wartość dotacji nie przekracza 17 250 EUR?</t>
  </si>
  <si>
    <t>CZĘŚĆ 1. Projekt interwencyjny</t>
  </si>
  <si>
    <t>A. KOSZTY BEZPOŚREDNIE DZIAŁAŃ</t>
  </si>
  <si>
    <t>RAZEM KOSZTY BEZPOŚREDNIE:</t>
  </si>
  <si>
    <t>RAZEM KOSZTY POŚREDNIE:</t>
  </si>
  <si>
    <t>RAZEM KOSZTY PROJEKTU INTERWENCYJNEGO (A+B):</t>
  </si>
  <si>
    <t>KOSZTY PERSONELU projektu przypisanego do działań programowych</t>
  </si>
  <si>
    <t>B. KOSZTY POŚREDNIE DZIAŁAŃ</t>
  </si>
  <si>
    <r>
      <t xml:space="preserve">RAZEM KOSZTY CAŁKOWITE 
</t>
    </r>
    <r>
      <rPr>
        <b/>
        <sz val="9"/>
        <rFont val="Calibri"/>
        <family val="2"/>
        <scheme val="minor"/>
      </rPr>
      <t>(CZĘŚĆ 1. + CZĘŚĆ 2.):</t>
    </r>
  </si>
  <si>
    <t xml:space="preserve">KOSZTY PERSONELU projektu przypisanego do współpracy dwustronnej (jeśli dotyczy)  </t>
  </si>
  <si>
    <t xml:space="preserve">A. Koszty bezpośrednie działań, w tym koszty wynagrodzenia personelu przypisanego do działań w projekcie i koszty działań komunikacyjnych </t>
  </si>
  <si>
    <t>B. Koszty pośrednie</t>
  </si>
  <si>
    <t xml:space="preserve">A. Koszty bezpośrednie działań, w tym koszty wynagrodzenia personelu przypisanego do działań w projekcie i koszty działań komunikacyjnych bez wkładu własnego </t>
  </si>
  <si>
    <t>B. Koszty pośrednie bez wkładu własnego</t>
  </si>
  <si>
    <t>CZĘŚĆ 2. Współpraca dwustronna z podmiotami z Państw-Darczyńców bez wkładu własnego</t>
  </si>
  <si>
    <t>RAZEM KWOTA GRANTU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</si>
</sst>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[$€-2]\ * #,##0.00_ ;_ [$€-2]\ * \-#,##0.00_ ;_ [$€-2]\ * &quot;-&quot;??_ "/>
    <numFmt numFmtId="169" formatCode="_(&quot;$&quot;\ * #,##0.00_);_(&quot;$&quot;\ * \(#,##0.00\);_(&quot;$&quot;\ * &quot;-&quot;??_);_(@_)"/>
    <numFmt numFmtId="170" formatCode="#,##0.00\ [$EUR]"/>
    <numFmt numFmtId="171" formatCode="#,##0.00\ [$€-1]"/>
    <numFmt numFmtId="172" formatCode="0.0000%"/>
    <numFmt numFmtId="173" formatCode="#,##0.00\ [$PLN]"/>
    <numFmt numFmtId="174" formatCode="#,##0\ [$EUR]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sz val="8"/>
      <color rgb="FF002060"/>
      <name val="Calibri"/>
      <family val="2"/>
      <scheme val="minor"/>
    </font>
    <font>
      <sz val="8"/>
      <color rgb="FF1F497D"/>
      <name val="Calibri"/>
      <family val="2"/>
      <scheme val="minor"/>
    </font>
    <font>
      <i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indexed="81"/>
      <name val="Tahoma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9"/>
      <color rgb="FFFFFFFF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9"/>
      <color indexed="81"/>
      <name val="open sans"/>
      <charset val="238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scheme val="minor"/>
    </font>
    <font>
      <i/>
      <sz val="9"/>
      <name val="Calibri"/>
      <family val="2"/>
      <charset val="238"/>
      <scheme val="minor"/>
    </font>
    <font>
      <i/>
      <sz val="8"/>
      <name val="Calibri"/>
      <family val="2"/>
      <scheme val="minor"/>
    </font>
    <font>
      <b/>
      <i/>
      <sz val="8"/>
      <name val="Calibri"/>
      <family val="2"/>
      <charset val="238"/>
      <scheme val="minor"/>
    </font>
    <font>
      <b/>
      <sz val="11"/>
      <color theme="9" tint="-0.499984740745262"/>
      <name val="Calibri"/>
      <family val="2"/>
      <scheme val="minor"/>
    </font>
    <font>
      <b/>
      <sz val="9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8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charset val="238"/>
      <scheme val="minor"/>
    </font>
    <font>
      <b/>
      <sz val="8"/>
      <name val="Open sans"/>
      <charset val="238"/>
    </font>
    <font>
      <sz val="9"/>
      <color theme="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8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8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8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57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1" applyNumberFormat="0" applyAlignment="0" applyProtection="0"/>
    <xf numFmtId="0" fontId="7" fillId="21" borderId="2" applyNumberFormat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4" fillId="8" borderId="1" applyNumberFormat="0" applyAlignment="0" applyProtection="0"/>
    <xf numFmtId="0" fontId="15" fillId="0" borderId="6" applyNumberFormat="0" applyFill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 applyFill="0"/>
    <xf numFmtId="0" fontId="8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23" borderId="7" applyNumberFormat="0" applyFont="0" applyAlignment="0" applyProtection="0"/>
    <xf numFmtId="0" fontId="3" fillId="23" borderId="7" applyNumberFormat="0" applyFont="0" applyAlignment="0" applyProtection="0"/>
    <xf numFmtId="0" fontId="17" fillId="8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NumberForma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22" fillId="0" borderId="15" xfId="0" applyFont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171" fontId="28" fillId="0" borderId="0" xfId="0" applyNumberFormat="1" applyFont="1" applyFill="1" applyBorder="1" applyAlignment="1" applyProtection="1">
      <alignment vertical="center"/>
      <protection locked="0"/>
    </xf>
    <xf numFmtId="171" fontId="31" fillId="0" borderId="0" xfId="0" applyNumberFormat="1" applyFont="1" applyFill="1" applyBorder="1" applyAlignment="1" applyProtection="1">
      <alignment vertical="center"/>
      <protection locked="0"/>
    </xf>
    <xf numFmtId="0" fontId="45" fillId="31" borderId="19" xfId="0" applyFont="1" applyFill="1" applyBorder="1" applyAlignment="1">
      <alignment horizontal="left" vertical="center" wrapText="1"/>
    </xf>
    <xf numFmtId="0" fontId="48" fillId="28" borderId="19" xfId="0" applyFont="1" applyFill="1" applyBorder="1" applyAlignment="1">
      <alignment horizontal="left" vertical="center" wrapText="1"/>
    </xf>
    <xf numFmtId="0" fontId="45" fillId="28" borderId="19" xfId="0" applyFont="1" applyFill="1" applyBorder="1" applyAlignment="1">
      <alignment horizontal="left" vertical="center" wrapText="1"/>
    </xf>
    <xf numFmtId="0" fontId="40" fillId="31" borderId="19" xfId="0" applyFont="1" applyFill="1" applyBorder="1" applyAlignment="1" applyProtection="1">
      <alignment horizontal="center" vertical="center" wrapText="1"/>
      <protection locked="0"/>
    </xf>
    <xf numFmtId="0" fontId="40" fillId="31" borderId="19" xfId="0" applyFont="1" applyFill="1" applyBorder="1" applyAlignment="1" applyProtection="1">
      <alignment horizontal="right" vertical="center" wrapText="1"/>
      <protection locked="0"/>
    </xf>
    <xf numFmtId="0" fontId="52" fillId="31" borderId="19" xfId="0" applyFont="1" applyFill="1" applyBorder="1" applyAlignment="1">
      <alignment horizontal="left" vertical="center" wrapText="1"/>
    </xf>
    <xf numFmtId="0" fontId="40" fillId="26" borderId="19" xfId="0" applyFont="1" applyFill="1" applyBorder="1" applyAlignment="1">
      <alignment horizontal="left" vertical="center" wrapText="1"/>
    </xf>
    <xf numFmtId="4" fontId="51" fillId="0" borderId="19" xfId="0" applyNumberFormat="1" applyFont="1" applyFill="1" applyBorder="1" applyAlignment="1">
      <alignment horizontal="right" vertical="center" wrapText="1"/>
    </xf>
    <xf numFmtId="4" fontId="51" fillId="26" borderId="19" xfId="0" applyNumberFormat="1" applyFont="1" applyFill="1" applyBorder="1" applyAlignment="1">
      <alignment horizontal="right" vertical="center" wrapText="1"/>
    </xf>
    <xf numFmtId="0" fontId="45" fillId="32" borderId="19" xfId="0" applyFont="1" applyFill="1" applyBorder="1" applyAlignment="1">
      <alignment horizontal="left" vertical="center" wrapText="1"/>
    </xf>
    <xf numFmtId="0" fontId="48" fillId="32" borderId="19" xfId="0" applyFont="1" applyFill="1" applyBorder="1" applyAlignment="1">
      <alignment horizontal="left" vertical="center" wrapText="1"/>
    </xf>
    <xf numFmtId="0" fontId="28" fillId="32" borderId="19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/>
      <protection locked="0"/>
    </xf>
    <xf numFmtId="0" fontId="41" fillId="0" borderId="19" xfId="0" applyFont="1" applyBorder="1" applyAlignment="1" applyProtection="1">
      <alignment vertical="center" wrapText="1"/>
      <protection locked="0"/>
    </xf>
    <xf numFmtId="0" fontId="37" fillId="24" borderId="19" xfId="0" applyFont="1" applyFill="1" applyBorder="1" applyAlignment="1" applyProtection="1">
      <alignment vertical="center"/>
      <protection locked="0"/>
    </xf>
    <xf numFmtId="0" fontId="37" fillId="24" borderId="19" xfId="0" applyFont="1" applyFill="1" applyBorder="1" applyAlignment="1" applyProtection="1">
      <alignment horizontal="center" vertical="center"/>
      <protection locked="0"/>
    </xf>
    <xf numFmtId="173" fontId="37" fillId="0" borderId="19" xfId="0" applyNumberFormat="1" applyFont="1" applyBorder="1" applyAlignment="1" applyProtection="1">
      <alignment horizontal="right" vertical="center"/>
      <protection locked="0"/>
    </xf>
    <xf numFmtId="0" fontId="28" fillId="34" borderId="19" xfId="0" applyFont="1" applyFill="1" applyBorder="1" applyAlignment="1" applyProtection="1">
      <alignment horizontal="right" vertical="center" wrapText="1"/>
      <protection locked="0"/>
    </xf>
    <xf numFmtId="0" fontId="37" fillId="24" borderId="19" xfId="0" applyFont="1" applyFill="1" applyBorder="1" applyAlignment="1" applyProtection="1">
      <alignment vertical="center" wrapText="1"/>
      <protection locked="0"/>
    </xf>
    <xf numFmtId="0" fontId="28" fillId="25" borderId="19" xfId="0" applyFont="1" applyFill="1" applyBorder="1" applyAlignment="1" applyProtection="1">
      <alignment horizontal="right" vertical="center" wrapText="1"/>
      <protection locked="0"/>
    </xf>
    <xf numFmtId="170" fontId="36" fillId="29" borderId="19" xfId="0" applyNumberFormat="1" applyFont="1" applyFill="1" applyBorder="1" applyAlignment="1" applyProtection="1">
      <alignment vertical="center"/>
      <protection locked="0"/>
    </xf>
    <xf numFmtId="0" fontId="24" fillId="0" borderId="19" xfId="0" applyFont="1" applyBorder="1" applyAlignment="1" applyProtection="1">
      <alignment vertical="center" wrapText="1"/>
      <protection locked="0"/>
    </xf>
    <xf numFmtId="0" fontId="25" fillId="24" borderId="19" xfId="0" applyFont="1" applyFill="1" applyBorder="1" applyAlignment="1" applyProtection="1">
      <alignment vertical="center"/>
      <protection locked="0"/>
    </xf>
    <xf numFmtId="0" fontId="27" fillId="24" borderId="19" xfId="0" applyFont="1" applyFill="1" applyBorder="1" applyAlignment="1" applyProtection="1">
      <alignment horizontal="center" vertical="center"/>
      <protection locked="0"/>
    </xf>
    <xf numFmtId="9" fontId="30" fillId="0" borderId="19" xfId="656" applyFont="1" applyFill="1" applyBorder="1" applyAlignment="1" applyProtection="1">
      <alignment horizontal="right" vertical="center"/>
      <protection locked="0"/>
    </xf>
    <xf numFmtId="0" fontId="35" fillId="31" borderId="19" xfId="0" applyFont="1" applyFill="1" applyBorder="1" applyAlignment="1">
      <alignment vertical="center" wrapText="1"/>
    </xf>
    <xf numFmtId="173" fontId="45" fillId="34" borderId="19" xfId="0" applyNumberFormat="1" applyFont="1" applyFill="1" applyBorder="1" applyAlignment="1" applyProtection="1">
      <alignment vertical="center"/>
      <protection locked="0"/>
    </xf>
    <xf numFmtId="170" fontId="34" fillId="28" borderId="19" xfId="0" applyNumberFormat="1" applyFont="1" applyFill="1" applyBorder="1" applyAlignment="1" applyProtection="1">
      <alignment vertical="center"/>
      <protection locked="0"/>
    </xf>
    <xf numFmtId="173" fontId="55" fillId="35" borderId="19" xfId="0" applyNumberFormat="1" applyFont="1" applyFill="1" applyBorder="1" applyAlignment="1" applyProtection="1">
      <alignment vertical="center"/>
      <protection locked="0"/>
    </xf>
    <xf numFmtId="170" fontId="46" fillId="31" borderId="19" xfId="0" applyNumberFormat="1" applyFont="1" applyFill="1" applyBorder="1" applyAlignment="1" applyProtection="1">
      <alignment vertical="center"/>
      <protection locked="0"/>
    </xf>
    <xf numFmtId="174" fontId="41" fillId="0" borderId="19" xfId="0" applyNumberFormat="1" applyFont="1" applyBorder="1" applyAlignment="1" applyProtection="1">
      <alignment vertical="center" wrapText="1"/>
      <protection locked="0"/>
    </xf>
    <xf numFmtId="174" fontId="37" fillId="24" borderId="19" xfId="0" applyNumberFormat="1" applyFont="1" applyFill="1" applyBorder="1" applyAlignment="1" applyProtection="1">
      <alignment vertical="center" wrapText="1"/>
      <protection locked="0"/>
    </xf>
    <xf numFmtId="174" fontId="37" fillId="24" borderId="19" xfId="0" applyNumberFormat="1" applyFont="1" applyFill="1" applyBorder="1" applyAlignment="1" applyProtection="1">
      <alignment horizontal="center" vertical="center"/>
      <protection locked="0"/>
    </xf>
    <xf numFmtId="174" fontId="37" fillId="0" borderId="19" xfId="0" applyNumberFormat="1" applyFont="1" applyBorder="1" applyAlignment="1" applyProtection="1">
      <alignment horizontal="right" vertical="center"/>
      <protection locked="0"/>
    </xf>
    <xf numFmtId="174" fontId="28" fillId="34" borderId="19" xfId="0" applyNumberFormat="1" applyFont="1" applyFill="1" applyBorder="1" applyAlignment="1" applyProtection="1">
      <alignment horizontal="right" vertical="center" wrapText="1"/>
      <protection locked="0"/>
    </xf>
    <xf numFmtId="174" fontId="37" fillId="24" borderId="19" xfId="0" applyNumberFormat="1" applyFont="1" applyFill="1" applyBorder="1" applyAlignment="1" applyProtection="1">
      <alignment vertical="center"/>
      <protection locked="0"/>
    </xf>
    <xf numFmtId="0" fontId="50" fillId="31" borderId="19" xfId="0" applyFont="1" applyFill="1" applyBorder="1" applyAlignment="1" applyProtection="1">
      <alignment vertical="center" wrapText="1"/>
      <protection locked="0"/>
    </xf>
    <xf numFmtId="0" fontId="22" fillId="0" borderId="19" xfId="0" applyFont="1" applyBorder="1" applyAlignment="1" applyProtection="1">
      <alignment horizontal="right" vertical="center"/>
      <protection locked="0"/>
    </xf>
    <xf numFmtId="0" fontId="54" fillId="0" borderId="19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30" borderId="0" xfId="0" applyFill="1" applyBorder="1" applyAlignment="1">
      <alignment vertical="center"/>
    </xf>
    <xf numFmtId="0" fontId="43" fillId="0" borderId="0" xfId="0" applyFont="1" applyAlignment="1" applyProtection="1">
      <alignment vertical="center"/>
      <protection locked="0"/>
    </xf>
    <xf numFmtId="0" fontId="36" fillId="27" borderId="13" xfId="0" applyFont="1" applyFill="1" applyBorder="1" applyAlignment="1" applyProtection="1">
      <alignment horizontal="right" vertical="center"/>
      <protection locked="0"/>
    </xf>
    <xf numFmtId="9" fontId="36" fillId="27" borderId="10" xfId="656" applyFont="1" applyFill="1" applyBorder="1" applyAlignment="1" applyProtection="1">
      <alignment horizontal="right" vertical="center"/>
      <protection locked="0"/>
    </xf>
    <xf numFmtId="0" fontId="36" fillId="27" borderId="10" xfId="0" applyFont="1" applyFill="1" applyBorder="1" applyAlignment="1" applyProtection="1">
      <alignment horizontal="right"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9" fontId="53" fillId="0" borderId="0" xfId="656" applyFont="1" applyAlignment="1" applyProtection="1">
      <alignment horizontal="right" vertical="center"/>
      <protection locked="0"/>
    </xf>
    <xf numFmtId="9" fontId="38" fillId="0" borderId="0" xfId="656" applyFont="1" applyFill="1" applyBorder="1" applyAlignment="1" applyProtection="1">
      <alignment horizontal="center" vertical="center"/>
    </xf>
    <xf numFmtId="0" fontId="57" fillId="29" borderId="29" xfId="0" applyFont="1" applyFill="1" applyBorder="1" applyAlignment="1" applyProtection="1">
      <alignment vertical="center"/>
      <protection locked="0"/>
    </xf>
    <xf numFmtId="9" fontId="58" fillId="37" borderId="29" xfId="656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 applyProtection="1">
      <alignment horizontal="right" vertical="center" wrapText="1"/>
    </xf>
    <xf numFmtId="172" fontId="38" fillId="0" borderId="0" xfId="656" applyNumberFormat="1" applyFont="1" applyFill="1" applyBorder="1" applyAlignment="1" applyProtection="1">
      <alignment horizontal="center" vertical="center"/>
    </xf>
    <xf numFmtId="0" fontId="35" fillId="0" borderId="19" xfId="0" applyFont="1" applyBorder="1" applyAlignment="1" applyProtection="1">
      <alignment vertical="center"/>
      <protection locked="0"/>
    </xf>
    <xf numFmtId="0" fontId="36" fillId="27" borderId="19" xfId="0" applyFont="1" applyFill="1" applyBorder="1" applyAlignment="1" applyProtection="1">
      <alignment horizontal="right" vertical="center"/>
      <protection locked="0"/>
    </xf>
    <xf numFmtId="0" fontId="21" fillId="0" borderId="19" xfId="0" applyFont="1" applyBorder="1" applyAlignment="1" applyProtection="1">
      <alignment vertical="center" wrapText="1"/>
      <protection locked="0"/>
    </xf>
    <xf numFmtId="0" fontId="21" fillId="0" borderId="19" xfId="0" applyFont="1" applyBorder="1" applyAlignment="1" applyProtection="1">
      <alignment vertical="center"/>
      <protection locked="0"/>
    </xf>
    <xf numFmtId="0" fontId="38" fillId="0" borderId="0" xfId="0" applyFont="1" applyAlignment="1" applyProtection="1">
      <alignment horizontal="right" vertical="center" wrapText="1"/>
      <protection locked="0"/>
    </xf>
    <xf numFmtId="0" fontId="51" fillId="0" borderId="0" xfId="0" applyFont="1" applyAlignment="1" applyProtection="1">
      <alignment horizontal="left" vertical="center"/>
      <protection locked="0"/>
    </xf>
    <xf numFmtId="9" fontId="51" fillId="0" borderId="0" xfId="656" applyFont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vertical="center"/>
      <protection locked="0"/>
    </xf>
    <xf numFmtId="2" fontId="38" fillId="0" borderId="0" xfId="0" applyNumberFormat="1" applyFont="1" applyFill="1" applyBorder="1" applyAlignment="1" applyProtection="1">
      <alignment horizontal="right" vertical="center"/>
      <protection locked="0"/>
    </xf>
    <xf numFmtId="4" fontId="45" fillId="32" borderId="19" xfId="0" applyNumberFormat="1" applyFont="1" applyFill="1" applyBorder="1" applyAlignment="1">
      <alignment vertical="center"/>
    </xf>
    <xf numFmtId="173" fontId="46" fillId="35" borderId="19" xfId="0" applyNumberFormat="1" applyFont="1" applyFill="1" applyBorder="1" applyAlignment="1" applyProtection="1">
      <alignment vertical="center"/>
      <protection locked="0"/>
    </xf>
    <xf numFmtId="0" fontId="64" fillId="31" borderId="19" xfId="0" applyFont="1" applyFill="1" applyBorder="1" applyAlignment="1">
      <alignment vertical="center" wrapText="1"/>
    </xf>
    <xf numFmtId="0" fontId="50" fillId="0" borderId="12" xfId="0" applyFont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45" fillId="28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 applyProtection="1">
      <alignment horizontal="left" vertical="center"/>
      <protection locked="0"/>
    </xf>
    <xf numFmtId="0" fontId="34" fillId="30" borderId="0" xfId="0" applyFont="1" applyFill="1" applyBorder="1" applyAlignment="1" applyProtection="1">
      <alignment vertical="center"/>
      <protection locked="0"/>
    </xf>
    <xf numFmtId="173" fontId="37" fillId="34" borderId="19" xfId="0" applyNumberFormat="1" applyFont="1" applyFill="1" applyBorder="1" applyAlignment="1" applyProtection="1">
      <alignment horizontal="right" vertical="center"/>
      <protection locked="0"/>
    </xf>
    <xf numFmtId="173" fontId="36" fillId="34" borderId="19" xfId="0" applyNumberFormat="1" applyFont="1" applyFill="1" applyBorder="1" applyAlignment="1" applyProtection="1">
      <alignment vertical="center"/>
      <protection locked="0"/>
    </xf>
    <xf numFmtId="173" fontId="28" fillId="25" borderId="19" xfId="0" applyNumberFormat="1" applyFont="1" applyFill="1" applyBorder="1" applyAlignment="1" applyProtection="1">
      <alignment horizontal="right" vertical="center" wrapText="1"/>
      <protection locked="0"/>
    </xf>
    <xf numFmtId="173" fontId="45" fillId="28" borderId="19" xfId="0" applyNumberFormat="1" applyFont="1" applyFill="1" applyBorder="1" applyAlignment="1" applyProtection="1">
      <alignment horizontal="right" vertical="center" wrapText="1"/>
      <protection locked="0"/>
    </xf>
    <xf numFmtId="173" fontId="35" fillId="31" borderId="19" xfId="0" applyNumberFormat="1" applyFont="1" applyFill="1" applyBorder="1" applyAlignment="1">
      <alignment vertical="center" wrapText="1"/>
    </xf>
    <xf numFmtId="170" fontId="37" fillId="34" borderId="19" xfId="0" applyNumberFormat="1" applyFont="1" applyFill="1" applyBorder="1" applyAlignment="1" applyProtection="1">
      <alignment horizontal="right" vertical="center"/>
      <protection locked="0"/>
    </xf>
    <xf numFmtId="170" fontId="37" fillId="29" borderId="19" xfId="0" applyNumberFormat="1" applyFont="1" applyFill="1" applyBorder="1" applyAlignment="1" applyProtection="1">
      <alignment horizontal="right" vertical="center"/>
    </xf>
    <xf numFmtId="170" fontId="36" fillId="29" borderId="19" xfId="0" applyNumberFormat="1" applyFont="1" applyFill="1" applyBorder="1" applyAlignment="1" applyProtection="1">
      <alignment horizontal="right" vertical="center"/>
    </xf>
    <xf numFmtId="170" fontId="36" fillId="34" borderId="19" xfId="0" applyNumberFormat="1" applyFont="1" applyFill="1" applyBorder="1" applyAlignment="1" applyProtection="1">
      <alignment vertical="center"/>
      <protection locked="0"/>
    </xf>
    <xf numFmtId="170" fontId="28" fillId="25" borderId="19" xfId="0" applyNumberFormat="1" applyFont="1" applyFill="1" applyBorder="1" applyAlignment="1" applyProtection="1">
      <alignment horizontal="right" vertical="center" wrapText="1"/>
      <protection locked="0"/>
    </xf>
    <xf numFmtId="173" fontId="47" fillId="36" borderId="19" xfId="0" applyNumberFormat="1" applyFont="1" applyFill="1" applyBorder="1" applyAlignment="1" applyProtection="1">
      <alignment vertical="center"/>
      <protection locked="0"/>
    </xf>
    <xf numFmtId="173" fontId="50" fillId="31" borderId="19" xfId="0" applyNumberFormat="1" applyFont="1" applyFill="1" applyBorder="1" applyAlignment="1" applyProtection="1">
      <alignment vertical="center" wrapText="1"/>
      <protection locked="0"/>
    </xf>
    <xf numFmtId="170" fontId="45" fillId="31" borderId="19" xfId="0" applyNumberFormat="1" applyFont="1" applyFill="1" applyBorder="1" applyAlignment="1" applyProtection="1">
      <alignment horizontal="right" vertical="center" wrapText="1"/>
      <protection locked="0"/>
    </xf>
    <xf numFmtId="170" fontId="39" fillId="29" borderId="19" xfId="0" applyNumberFormat="1" applyFont="1" applyFill="1" applyBorder="1" applyAlignment="1" applyProtection="1">
      <alignment horizontal="right" vertical="center" wrapText="1"/>
      <protection locked="0"/>
    </xf>
    <xf numFmtId="170" fontId="45" fillId="31" borderId="19" xfId="0" applyNumberFormat="1" applyFont="1" applyFill="1" applyBorder="1" applyAlignment="1">
      <alignment horizontal="right" vertical="center"/>
    </xf>
    <xf numFmtId="173" fontId="27" fillId="30" borderId="19" xfId="0" applyNumberFormat="1" applyFont="1" applyFill="1" applyBorder="1" applyAlignment="1" applyProtection="1">
      <alignment horizontal="right" vertical="center"/>
    </xf>
    <xf numFmtId="173" fontId="28" fillId="30" borderId="19" xfId="0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0" applyFont="1" applyFill="1" applyBorder="1" applyAlignment="1" applyProtection="1">
      <alignment horizontal="right" vertical="center" wrapText="1"/>
      <protection locked="0"/>
    </xf>
    <xf numFmtId="170" fontId="46" fillId="31" borderId="19" xfId="0" applyNumberFormat="1" applyFont="1" applyFill="1" applyBorder="1" applyAlignment="1" applyProtection="1">
      <alignment horizontal="right" vertical="center"/>
      <protection locked="0"/>
    </xf>
    <xf numFmtId="170" fontId="50" fillId="38" borderId="19" xfId="0" applyNumberFormat="1" applyFont="1" applyFill="1" applyBorder="1" applyAlignment="1" applyProtection="1">
      <alignment horizontal="right" vertical="center"/>
      <protection locked="0"/>
    </xf>
    <xf numFmtId="170" fontId="45" fillId="28" borderId="19" xfId="0" applyNumberFormat="1" applyFont="1" applyFill="1" applyBorder="1" applyAlignment="1" applyProtection="1">
      <alignment vertical="center"/>
      <protection locked="0"/>
    </xf>
    <xf numFmtId="170" fontId="36" fillId="30" borderId="19" xfId="0" applyNumberFormat="1" applyFont="1" applyFill="1" applyBorder="1" applyAlignment="1" applyProtection="1">
      <alignment horizontal="right" vertical="center"/>
    </xf>
    <xf numFmtId="170" fontId="36" fillId="30" borderId="19" xfId="0" applyNumberFormat="1" applyFont="1" applyFill="1" applyBorder="1" applyAlignment="1" applyProtection="1">
      <alignment vertical="center"/>
      <protection locked="0"/>
    </xf>
    <xf numFmtId="173" fontId="34" fillId="34" borderId="19" xfId="0" applyNumberFormat="1" applyFont="1" applyFill="1" applyBorder="1" applyAlignment="1" applyProtection="1">
      <alignment vertical="center"/>
      <protection locked="0"/>
    </xf>
    <xf numFmtId="170" fontId="45" fillId="28" borderId="19" xfId="0" applyNumberFormat="1" applyFont="1" applyFill="1" applyBorder="1" applyAlignment="1" applyProtection="1">
      <alignment horizontal="right" vertical="center" wrapText="1"/>
      <protection locked="0"/>
    </xf>
    <xf numFmtId="170" fontId="28" fillId="30" borderId="19" xfId="0" applyNumberFormat="1" applyFont="1" applyFill="1" applyBorder="1" applyAlignment="1" applyProtection="1">
      <alignment horizontal="right" vertical="center" wrapText="1"/>
      <protection locked="0"/>
    </xf>
    <xf numFmtId="170" fontId="35" fillId="31" borderId="19" xfId="0" applyNumberFormat="1" applyFont="1" applyFill="1" applyBorder="1" applyAlignment="1">
      <alignment vertical="center" wrapText="1"/>
    </xf>
    <xf numFmtId="170" fontId="28" fillId="29" borderId="19" xfId="0" applyNumberFormat="1" applyFont="1" applyFill="1" applyBorder="1" applyAlignment="1" applyProtection="1">
      <alignment horizontal="right" vertical="center"/>
    </xf>
    <xf numFmtId="170" fontId="28" fillId="29" borderId="19" xfId="0" applyNumberFormat="1" applyFont="1" applyFill="1" applyBorder="1" applyAlignment="1" applyProtection="1">
      <alignment vertical="center"/>
      <protection locked="0"/>
    </xf>
    <xf numFmtId="170" fontId="50" fillId="39" borderId="19" xfId="0" applyNumberFormat="1" applyFont="1" applyFill="1" applyBorder="1" applyAlignment="1" applyProtection="1">
      <alignment horizontal="right" vertical="center"/>
      <protection locked="0"/>
    </xf>
    <xf numFmtId="170" fontId="50" fillId="40" borderId="19" xfId="0" applyNumberFormat="1" applyFont="1" applyFill="1" applyBorder="1" applyAlignment="1" applyProtection="1">
      <alignment horizontal="right" vertical="center"/>
      <protection locked="0"/>
    </xf>
    <xf numFmtId="170" fontId="37" fillId="30" borderId="19" xfId="0" applyNumberFormat="1" applyFont="1" applyFill="1" applyBorder="1" applyAlignment="1" applyProtection="1">
      <alignment horizontal="right" vertical="center"/>
    </xf>
    <xf numFmtId="170" fontId="28" fillId="30" borderId="19" xfId="0" applyNumberFormat="1" applyFont="1" applyFill="1" applyBorder="1" applyAlignment="1" applyProtection="1">
      <alignment vertical="center"/>
      <protection locked="0"/>
    </xf>
    <xf numFmtId="170" fontId="31" fillId="29" borderId="19" xfId="0" applyNumberFormat="1" applyFont="1" applyFill="1" applyBorder="1" applyAlignment="1" applyProtection="1">
      <alignment horizontal="right" vertical="center"/>
    </xf>
    <xf numFmtId="170" fontId="31" fillId="30" borderId="19" xfId="0" applyNumberFormat="1" applyFont="1" applyFill="1" applyBorder="1" applyAlignment="1" applyProtection="1">
      <alignment horizontal="right" vertical="center"/>
    </xf>
    <xf numFmtId="170" fontId="36" fillId="0" borderId="16" xfId="0" applyNumberFormat="1" applyFont="1" applyBorder="1" applyAlignment="1" applyProtection="1">
      <alignment horizontal="left" vertical="center"/>
      <protection locked="0"/>
    </xf>
    <xf numFmtId="0" fontId="50" fillId="0" borderId="12" xfId="0" applyFont="1" applyBorder="1" applyAlignment="1" applyProtection="1">
      <alignment horizontal="left" vertical="center"/>
      <protection locked="0"/>
    </xf>
    <xf numFmtId="0" fontId="49" fillId="27" borderId="18" xfId="0" applyFont="1" applyFill="1" applyBorder="1" applyAlignment="1" applyProtection="1">
      <alignment horizontal="left" vertical="center"/>
      <protection locked="0"/>
    </xf>
    <xf numFmtId="0" fontId="49" fillId="27" borderId="17" xfId="0" applyFont="1" applyFill="1" applyBorder="1" applyAlignment="1" applyProtection="1">
      <alignment horizontal="left" vertical="center"/>
      <protection locked="0"/>
    </xf>
    <xf numFmtId="0" fontId="49" fillId="27" borderId="14" xfId="0" applyFont="1" applyFill="1" applyBorder="1" applyAlignment="1" applyProtection="1">
      <alignment horizontal="left" vertical="center"/>
      <protection locked="0"/>
    </xf>
    <xf numFmtId="0" fontId="49" fillId="0" borderId="16" xfId="0" applyFont="1" applyFill="1" applyBorder="1" applyAlignment="1" applyProtection="1">
      <alignment horizontal="left" vertical="center"/>
      <protection locked="0"/>
    </xf>
    <xf numFmtId="0" fontId="49" fillId="0" borderId="12" xfId="0" applyFont="1" applyFill="1" applyBorder="1" applyAlignment="1" applyProtection="1">
      <alignment horizontal="left" vertical="center"/>
      <protection locked="0"/>
    </xf>
    <xf numFmtId="0" fontId="49" fillId="0" borderId="11" xfId="0" applyFont="1" applyFill="1" applyBorder="1" applyAlignment="1" applyProtection="1">
      <alignment horizontal="left" vertical="center"/>
      <protection locked="0"/>
    </xf>
    <xf numFmtId="0" fontId="49" fillId="0" borderId="16" xfId="0" applyFont="1" applyBorder="1" applyAlignment="1" applyProtection="1">
      <alignment horizontal="left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28" fillId="29" borderId="19" xfId="0" applyFont="1" applyFill="1" applyBorder="1" applyAlignment="1" applyProtection="1">
      <alignment horizontal="right" vertical="center" wrapText="1"/>
      <protection locked="0"/>
    </xf>
    <xf numFmtId="0" fontId="0" fillId="0" borderId="19" xfId="0" applyBorder="1" applyAlignment="1">
      <alignment horizontal="right" vertical="center" wrapText="1"/>
    </xf>
    <xf numFmtId="0" fontId="36" fillId="0" borderId="16" xfId="0" applyFont="1" applyBorder="1" applyAlignment="1" applyProtection="1">
      <alignment horizontal="left" vertical="center" wrapText="1"/>
      <protection locked="0"/>
    </xf>
    <xf numFmtId="0" fontId="36" fillId="0" borderId="12" xfId="0" applyFont="1" applyBorder="1" applyAlignment="1" applyProtection="1">
      <alignment horizontal="left" vertical="center" wrapText="1"/>
      <protection locked="0"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42" fillId="27" borderId="16" xfId="0" applyFont="1" applyFill="1" applyBorder="1" applyAlignment="1" applyProtection="1">
      <alignment horizontal="left" vertical="center" wrapText="1"/>
      <protection locked="0"/>
    </xf>
    <xf numFmtId="0" fontId="56" fillId="0" borderId="12" xfId="0" applyFont="1" applyBorder="1" applyAlignment="1">
      <alignment horizontal="left" vertical="center" wrapText="1"/>
    </xf>
    <xf numFmtId="0" fontId="56" fillId="0" borderId="11" xfId="0" applyFont="1" applyBorder="1" applyAlignment="1">
      <alignment horizontal="left" vertical="center" wrapText="1"/>
    </xf>
    <xf numFmtId="0" fontId="36" fillId="27" borderId="19" xfId="0" applyFont="1" applyFill="1" applyBorder="1" applyAlignment="1" applyProtection="1">
      <alignment horizontal="center" vertical="center" wrapText="1"/>
      <protection locked="0"/>
    </xf>
    <xf numFmtId="0" fontId="36" fillId="35" borderId="19" xfId="0" applyFont="1" applyFill="1" applyBorder="1" applyAlignment="1" applyProtection="1">
      <alignment horizontal="center" vertical="center" wrapText="1"/>
      <protection locked="0"/>
    </xf>
    <xf numFmtId="0" fontId="36" fillId="38" borderId="19" xfId="0" applyFont="1" applyFill="1" applyBorder="1" applyAlignment="1" applyProtection="1">
      <alignment horizontal="center" vertical="center" wrapText="1"/>
      <protection locked="0"/>
    </xf>
    <xf numFmtId="0" fontId="46" fillId="31" borderId="19" xfId="0" applyFont="1" applyFill="1" applyBorder="1" applyAlignment="1" applyProtection="1">
      <alignment horizontal="left" vertical="center" wrapText="1"/>
      <protection locked="0"/>
    </xf>
    <xf numFmtId="0" fontId="34" fillId="28" borderId="19" xfId="0" applyFont="1" applyFill="1" applyBorder="1" applyAlignment="1" applyProtection="1">
      <alignment horizontal="left" vertical="center" wrapText="1"/>
      <protection locked="0"/>
    </xf>
    <xf numFmtId="0" fontId="39" fillId="28" borderId="19" xfId="0" applyFont="1" applyFill="1" applyBorder="1" applyAlignment="1">
      <alignment horizontal="left" vertical="center" wrapText="1"/>
    </xf>
    <xf numFmtId="0" fontId="34" fillId="29" borderId="19" xfId="0" applyFont="1" applyFill="1" applyBorder="1" applyAlignment="1" applyProtection="1">
      <alignment horizontal="left" vertical="center" wrapText="1"/>
      <protection locked="0"/>
    </xf>
    <xf numFmtId="0" fontId="34" fillId="29" borderId="19" xfId="0" applyFont="1" applyFill="1" applyBorder="1" applyAlignment="1" applyProtection="1">
      <alignment vertical="center" wrapText="1"/>
      <protection locked="0"/>
    </xf>
    <xf numFmtId="0" fontId="29" fillId="29" borderId="19" xfId="0" applyFont="1" applyFill="1" applyBorder="1" applyAlignment="1" applyProtection="1">
      <alignment horizontal="left" vertical="center" wrapText="1"/>
      <protection locked="0"/>
    </xf>
    <xf numFmtId="0" fontId="0" fillId="29" borderId="19" xfId="0" applyFill="1" applyBorder="1" applyAlignment="1">
      <alignment vertical="center"/>
    </xf>
    <xf numFmtId="0" fontId="34" fillId="29" borderId="19" xfId="0" applyFont="1" applyFill="1" applyBorder="1" applyAlignment="1" applyProtection="1">
      <alignment horizontal="right" vertical="center" wrapText="1"/>
      <protection locked="0"/>
    </xf>
    <xf numFmtId="0" fontId="39" fillId="29" borderId="19" xfId="0" applyFont="1" applyFill="1" applyBorder="1" applyAlignment="1">
      <alignment horizontal="right" vertical="center" wrapText="1"/>
    </xf>
    <xf numFmtId="0" fontId="59" fillId="0" borderId="19" xfId="0" applyFont="1" applyFill="1" applyBorder="1" applyAlignment="1" applyProtection="1">
      <alignment horizontal="left" vertical="center" wrapText="1"/>
      <protection locked="0"/>
    </xf>
    <xf numFmtId="0" fontId="60" fillId="0" borderId="19" xfId="0" applyFont="1" applyFill="1" applyBorder="1" applyAlignment="1">
      <alignment horizontal="left" vertical="center"/>
    </xf>
    <xf numFmtId="0" fontId="46" fillId="31" borderId="19" xfId="0" applyFont="1" applyFill="1" applyBorder="1" applyAlignment="1" applyProtection="1">
      <alignment horizontal="right" vertical="center" wrapText="1"/>
      <protection locked="0"/>
    </xf>
    <xf numFmtId="174" fontId="46" fillId="31" borderId="19" xfId="0" applyNumberFormat="1" applyFont="1" applyFill="1" applyBorder="1" applyAlignment="1" applyProtection="1">
      <alignment horizontal="left" vertical="center" wrapText="1"/>
      <protection locked="0"/>
    </xf>
    <xf numFmtId="174" fontId="34" fillId="29" borderId="19" xfId="0" applyNumberFormat="1" applyFont="1" applyFill="1" applyBorder="1" applyAlignment="1" applyProtection="1">
      <alignment horizontal="left" vertical="center" wrapText="1"/>
      <protection locked="0"/>
    </xf>
    <xf numFmtId="174" fontId="28" fillId="29" borderId="19" xfId="0" applyNumberFormat="1" applyFont="1" applyFill="1" applyBorder="1" applyAlignment="1" applyProtection="1">
      <alignment horizontal="right" vertical="center" wrapText="1"/>
      <protection locked="0"/>
    </xf>
    <xf numFmtId="174" fontId="0" fillId="0" borderId="19" xfId="0" applyNumberFormat="1" applyBorder="1" applyAlignment="1">
      <alignment horizontal="right" vertical="center" wrapText="1"/>
    </xf>
    <xf numFmtId="174" fontId="34" fillId="29" borderId="19" xfId="0" applyNumberFormat="1" applyFont="1" applyFill="1" applyBorder="1" applyAlignment="1" applyProtection="1">
      <alignment vertical="center" wrapText="1"/>
      <protection locked="0"/>
    </xf>
    <xf numFmtId="0" fontId="35" fillId="29" borderId="19" xfId="0" applyFont="1" applyFill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1" fillId="0" borderId="23" xfId="0" applyFont="1" applyBorder="1" applyAlignment="1">
      <alignment vertical="center"/>
    </xf>
    <xf numFmtId="0" fontId="50" fillId="31" borderId="20" xfId="0" applyFont="1" applyFill="1" applyBorder="1" applyAlignment="1" applyProtection="1">
      <alignment horizontal="right" vertical="center" wrapText="1"/>
      <protection locked="0"/>
    </xf>
    <xf numFmtId="0" fontId="50" fillId="31" borderId="28" xfId="0" applyFont="1" applyFill="1" applyBorder="1" applyAlignment="1" applyProtection="1">
      <alignment horizontal="right" vertical="center" wrapText="1"/>
      <protection locked="0"/>
    </xf>
    <xf numFmtId="0" fontId="50" fillId="31" borderId="21" xfId="0" applyFont="1" applyFill="1" applyBorder="1" applyAlignment="1" applyProtection="1">
      <alignment horizontal="right" vertical="center" wrapText="1"/>
      <protection locked="0"/>
    </xf>
    <xf numFmtId="0" fontId="45" fillId="28" borderId="19" xfId="0" applyFont="1" applyFill="1" applyBorder="1" applyAlignment="1">
      <alignment horizontal="center" vertical="center" wrapText="1"/>
    </xf>
    <xf numFmtId="0" fontId="51" fillId="28" borderId="19" xfId="0" applyFont="1" applyFill="1" applyBorder="1" applyAlignment="1">
      <alignment vertical="center" wrapText="1"/>
    </xf>
    <xf numFmtId="0" fontId="40" fillId="31" borderId="19" xfId="0" applyFont="1" applyFill="1" applyBorder="1" applyAlignment="1" applyProtection="1">
      <alignment horizontal="left" vertical="center" wrapText="1"/>
      <protection locked="0"/>
    </xf>
    <xf numFmtId="0" fontId="51" fillId="31" borderId="19" xfId="0" applyFont="1" applyFill="1" applyBorder="1" applyAlignment="1">
      <alignment vertical="center" wrapText="1"/>
    </xf>
    <xf numFmtId="0" fontId="51" fillId="0" borderId="24" xfId="0" applyFont="1" applyFill="1" applyBorder="1" applyAlignment="1" applyProtection="1">
      <alignment horizontal="right" vertical="center" wrapText="1"/>
      <protection locked="0"/>
    </xf>
    <xf numFmtId="0" fontId="34" fillId="33" borderId="19" xfId="0" applyFont="1" applyFill="1" applyBorder="1" applyAlignment="1" applyProtection="1">
      <alignment horizontal="left" vertical="center" wrapText="1"/>
      <protection locked="0"/>
    </xf>
    <xf numFmtId="0" fontId="28" fillId="30" borderId="19" xfId="0" applyFont="1" applyFill="1" applyBorder="1" applyAlignment="1" applyProtection="1">
      <alignment horizontal="right" vertical="center" wrapText="1"/>
      <protection locked="0"/>
    </xf>
    <xf numFmtId="0" fontId="0" fillId="30" borderId="19" xfId="0" applyFill="1" applyBorder="1" applyAlignment="1">
      <alignment horizontal="right" vertical="center" wrapText="1"/>
    </xf>
    <xf numFmtId="0" fontId="23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Fill="1" applyBorder="1" applyAlignment="1" applyProtection="1">
      <alignment horizontal="right" vertical="center" wrapText="1"/>
      <protection locked="0"/>
    </xf>
    <xf numFmtId="0" fontId="46" fillId="30" borderId="19" xfId="0" applyFont="1" applyFill="1" applyBorder="1" applyAlignment="1" applyProtection="1">
      <alignment horizontal="left" vertical="center" wrapText="1"/>
      <protection locked="0"/>
    </xf>
    <xf numFmtId="0" fontId="42" fillId="27" borderId="19" xfId="0" applyFont="1" applyFill="1" applyBorder="1" applyAlignment="1" applyProtection="1">
      <alignment horizontal="left" vertical="center"/>
      <protection locked="0"/>
    </xf>
    <xf numFmtId="0" fontId="34" fillId="30" borderId="0" xfId="0" applyFont="1" applyFill="1" applyBorder="1" applyAlignment="1" applyProtection="1">
      <alignment vertical="center"/>
      <protection locked="0"/>
    </xf>
    <xf numFmtId="0" fontId="35" fillId="30" borderId="0" xfId="0" applyFont="1" applyFill="1" applyBorder="1" applyAlignment="1">
      <alignment vertical="center"/>
    </xf>
    <xf numFmtId="0" fontId="34" fillId="29" borderId="29" xfId="0" applyFont="1" applyFill="1" applyBorder="1" applyAlignment="1" applyProtection="1">
      <alignment vertical="center"/>
      <protection locked="0"/>
    </xf>
    <xf numFmtId="0" fontId="35" fillId="0" borderId="29" xfId="0" applyFont="1" applyBorder="1" applyAlignment="1">
      <alignment vertical="center"/>
    </xf>
    <xf numFmtId="0" fontId="41" fillId="27" borderId="19" xfId="0" applyFont="1" applyFill="1" applyBorder="1" applyAlignment="1" applyProtection="1">
      <alignment horizontal="left" vertical="center"/>
      <protection locked="0"/>
    </xf>
    <xf numFmtId="0" fontId="42" fillId="0" borderId="19" xfId="0" applyFont="1" applyFill="1" applyBorder="1" applyAlignment="1" applyProtection="1">
      <alignment horizontal="left" vertical="center"/>
      <protection locked="0"/>
    </xf>
    <xf numFmtId="0" fontId="42" fillId="0" borderId="19" xfId="0" applyFont="1" applyBorder="1" applyAlignment="1" applyProtection="1">
      <alignment horizontal="left" vertical="center"/>
      <protection locked="0"/>
    </xf>
    <xf numFmtId="170" fontId="28" fillId="0" borderId="19" xfId="0" applyNumberFormat="1" applyFont="1" applyBorder="1" applyAlignment="1" applyProtection="1">
      <alignment horizontal="left" vertical="center"/>
      <protection locked="0"/>
    </xf>
    <xf numFmtId="0" fontId="47" fillId="0" borderId="19" xfId="0" applyFont="1" applyBorder="1" applyAlignment="1" applyProtection="1">
      <alignment horizontal="left" vertical="center"/>
      <protection locked="0"/>
    </xf>
    <xf numFmtId="9" fontId="28" fillId="27" borderId="19" xfId="656" applyFont="1" applyFill="1" applyBorder="1" applyAlignment="1" applyProtection="1">
      <alignment horizontal="right" vertical="center"/>
      <protection locked="0"/>
    </xf>
    <xf numFmtId="9" fontId="47" fillId="27" borderId="19" xfId="656" applyFont="1" applyFill="1" applyBorder="1" applyAlignment="1" applyProtection="1">
      <alignment horizontal="right" vertical="center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36" fillId="39" borderId="19" xfId="0" applyFont="1" applyFill="1" applyBorder="1" applyAlignment="1" applyProtection="1">
      <alignment horizontal="center" vertical="center" wrapText="1"/>
      <protection locked="0"/>
    </xf>
    <xf numFmtId="0" fontId="34" fillId="27" borderId="19" xfId="0" applyFont="1" applyFill="1" applyBorder="1" applyAlignment="1" applyProtection="1">
      <alignment horizontal="left" vertical="center" wrapText="1"/>
      <protection locked="0"/>
    </xf>
    <xf numFmtId="0" fontId="35" fillId="27" borderId="19" xfId="0" applyFont="1" applyFill="1" applyBorder="1" applyAlignment="1">
      <alignment vertical="center"/>
    </xf>
    <xf numFmtId="0" fontId="61" fillId="0" borderId="19" xfId="0" applyFont="1" applyFill="1" applyBorder="1" applyAlignment="1" applyProtection="1">
      <alignment horizontal="left" vertical="center" wrapText="1"/>
      <protection locked="0"/>
    </xf>
    <xf numFmtId="0" fontId="62" fillId="0" borderId="19" xfId="0" applyFont="1" applyFill="1" applyBorder="1" applyAlignment="1">
      <alignment horizontal="left" vertical="center"/>
    </xf>
    <xf numFmtId="0" fontId="51" fillId="0" borderId="26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45" fillId="29" borderId="20" xfId="0" applyFont="1" applyFill="1" applyBorder="1" applyAlignment="1">
      <alignment horizontal="left" vertical="center" wrapText="1"/>
    </xf>
    <xf numFmtId="0" fontId="45" fillId="29" borderId="21" xfId="0" applyFont="1" applyFill="1" applyBorder="1" applyAlignment="1">
      <alignment horizontal="left" vertical="center" wrapText="1"/>
    </xf>
    <xf numFmtId="0" fontId="45" fillId="28" borderId="20" xfId="0" applyFont="1" applyFill="1" applyBorder="1" applyAlignment="1">
      <alignment horizontal="center" vertical="center" wrapText="1"/>
    </xf>
    <xf numFmtId="0" fontId="51" fillId="28" borderId="28" xfId="0" applyFont="1" applyFill="1" applyBorder="1" applyAlignment="1">
      <alignment vertical="center" wrapText="1"/>
    </xf>
    <xf numFmtId="0" fontId="51" fillId="28" borderId="21" xfId="0" applyFont="1" applyFill="1" applyBorder="1" applyAlignment="1">
      <alignment vertical="center" wrapText="1"/>
    </xf>
    <xf numFmtId="0" fontId="40" fillId="31" borderId="19" xfId="0" applyFont="1" applyFill="1" applyBorder="1" applyAlignment="1" applyProtection="1">
      <alignment horizontal="left" vertical="center"/>
      <protection locked="0"/>
    </xf>
    <xf numFmtId="0" fontId="51" fillId="31" borderId="19" xfId="0" applyFont="1" applyFill="1" applyBorder="1" applyAlignment="1">
      <alignment vertical="center"/>
    </xf>
    <xf numFmtId="173" fontId="50" fillId="35" borderId="19" xfId="0" applyNumberFormat="1" applyFont="1" applyFill="1" applyBorder="1" applyAlignment="1" applyProtection="1">
      <alignment vertical="center"/>
      <protection locked="0"/>
    </xf>
    <xf numFmtId="170" fontId="50" fillId="31" borderId="19" xfId="0" applyNumberFormat="1" applyFont="1" applyFill="1" applyBorder="1" applyAlignment="1" applyProtection="1">
      <alignment vertical="center"/>
      <protection locked="0"/>
    </xf>
    <xf numFmtId="173" fontId="39" fillId="28" borderId="19" xfId="0" applyNumberFormat="1" applyFont="1" applyFill="1" applyBorder="1" applyAlignment="1">
      <alignment vertical="center" wrapText="1"/>
    </xf>
    <xf numFmtId="0" fontId="39" fillId="28" borderId="19" xfId="0" applyFont="1" applyFill="1" applyBorder="1" applyAlignment="1">
      <alignment vertical="center" wrapText="1"/>
    </xf>
    <xf numFmtId="0" fontId="34" fillId="28" borderId="19" xfId="0" applyFont="1" applyFill="1" applyBorder="1" applyAlignment="1" applyProtection="1">
      <alignment horizontal="right" vertical="center" wrapText="1"/>
      <protection locked="0"/>
    </xf>
    <xf numFmtId="170" fontId="34" fillId="38" borderId="19" xfId="0" applyNumberFormat="1" applyFont="1" applyFill="1" applyBorder="1" applyAlignment="1" applyProtection="1">
      <alignment horizontal="right" vertical="center"/>
      <protection locked="0"/>
    </xf>
    <xf numFmtId="9" fontId="39" fillId="0" borderId="20" xfId="656" applyFont="1" applyFill="1" applyBorder="1" applyAlignment="1" applyProtection="1">
      <alignment horizontal="right" vertical="center"/>
      <protection locked="0"/>
    </xf>
    <xf numFmtId="9" fontId="39" fillId="0" borderId="28" xfId="656" applyFont="1" applyFill="1" applyBorder="1" applyAlignment="1" applyProtection="1">
      <alignment horizontal="right" vertical="center"/>
      <protection locked="0"/>
    </xf>
    <xf numFmtId="9" fontId="39" fillId="0" borderId="21" xfId="656" applyFont="1" applyFill="1" applyBorder="1" applyAlignment="1" applyProtection="1">
      <alignment horizontal="right" vertical="center"/>
      <protection locked="0"/>
    </xf>
  </cellXfs>
  <cellStyles count="65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Accent6 3" xfId="7" xr:uid="{00000000-0005-0000-0000-000006000000}"/>
    <cellStyle name="40% - Accent1 2" xfId="8" xr:uid="{00000000-0005-0000-0000-000007000000}"/>
    <cellStyle name="40% - Accent2 2" xfId="9" xr:uid="{00000000-0005-0000-0000-000008000000}"/>
    <cellStyle name="40% - Accent3 2" xfId="10" xr:uid="{00000000-0005-0000-0000-000009000000}"/>
    <cellStyle name="40% - Accent4 2" xfId="11" xr:uid="{00000000-0005-0000-0000-00000A000000}"/>
    <cellStyle name="40% - Accent5 2" xfId="12" xr:uid="{00000000-0005-0000-0000-00000B000000}"/>
    <cellStyle name="40% - Accent6 2" xfId="13" xr:uid="{00000000-0005-0000-0000-00000C000000}"/>
    <cellStyle name="60% - Accent1 2" xfId="14" xr:uid="{00000000-0005-0000-0000-00000D000000}"/>
    <cellStyle name="60% - Accent2 2" xfId="15" xr:uid="{00000000-0005-0000-0000-00000E000000}"/>
    <cellStyle name="60% - Accent3 2" xfId="16" xr:uid="{00000000-0005-0000-0000-00000F000000}"/>
    <cellStyle name="60% - Accent4 2" xfId="17" xr:uid="{00000000-0005-0000-0000-000010000000}"/>
    <cellStyle name="60% - Accent5 2" xfId="18" xr:uid="{00000000-0005-0000-0000-000011000000}"/>
    <cellStyle name="60% - Accent6 2" xfId="19" xr:uid="{00000000-0005-0000-0000-000012000000}"/>
    <cellStyle name="Accent1 2" xfId="20" xr:uid="{00000000-0005-0000-0000-000013000000}"/>
    <cellStyle name="Accent2 2" xfId="21" xr:uid="{00000000-0005-0000-0000-000014000000}"/>
    <cellStyle name="Accent3 2" xfId="22" xr:uid="{00000000-0005-0000-0000-000015000000}"/>
    <cellStyle name="Accent4 2" xfId="23" xr:uid="{00000000-0005-0000-0000-000016000000}"/>
    <cellStyle name="Accent5 2" xfId="24" xr:uid="{00000000-0005-0000-0000-000017000000}"/>
    <cellStyle name="Accent6 2" xfId="25" xr:uid="{00000000-0005-0000-0000-000018000000}"/>
    <cellStyle name="Bad 2" xfId="26" xr:uid="{00000000-0005-0000-0000-000019000000}"/>
    <cellStyle name="Calculation 2" xfId="27" xr:uid="{00000000-0005-0000-0000-00001A000000}"/>
    <cellStyle name="Check Cell 2" xfId="28" xr:uid="{00000000-0005-0000-0000-00001B000000}"/>
    <cellStyle name="Comma 2" xfId="29" xr:uid="{00000000-0005-0000-0000-00001C000000}"/>
    <cellStyle name="Comma 2 2" xfId="30" xr:uid="{00000000-0005-0000-0000-00001D000000}"/>
    <cellStyle name="Comma 2_assumptions" xfId="31" xr:uid="{00000000-0005-0000-0000-00001E000000}"/>
    <cellStyle name="Comma 3" xfId="32" xr:uid="{00000000-0005-0000-0000-00001F000000}"/>
    <cellStyle name="Comma 3 2" xfId="33" xr:uid="{00000000-0005-0000-0000-000020000000}"/>
    <cellStyle name="Comma 4" xfId="34" xr:uid="{00000000-0005-0000-0000-000021000000}"/>
    <cellStyle name="Comma 5" xfId="35" xr:uid="{00000000-0005-0000-0000-000022000000}"/>
    <cellStyle name="Comma 6" xfId="36" xr:uid="{00000000-0005-0000-0000-000023000000}"/>
    <cellStyle name="Euro" xfId="37" xr:uid="{00000000-0005-0000-0000-000024000000}"/>
    <cellStyle name="Explanatory Text 2" xfId="38" xr:uid="{00000000-0005-0000-0000-000025000000}"/>
    <cellStyle name="Good 2" xfId="39" xr:uid="{00000000-0005-0000-0000-000026000000}"/>
    <cellStyle name="Heading 1 2" xfId="40" xr:uid="{00000000-0005-0000-0000-000027000000}"/>
    <cellStyle name="Heading 2 2" xfId="41" xr:uid="{00000000-0005-0000-0000-000028000000}"/>
    <cellStyle name="Heading 3 2" xfId="42" xr:uid="{00000000-0005-0000-0000-000029000000}"/>
    <cellStyle name="Heading 4 2" xfId="43" xr:uid="{00000000-0005-0000-0000-00002A000000}"/>
    <cellStyle name="Input 2" xfId="44" xr:uid="{00000000-0005-0000-0000-00002B000000}"/>
    <cellStyle name="Input 3" xfId="45" xr:uid="{00000000-0005-0000-0000-00002C000000}"/>
    <cellStyle name="Linked Cell 2" xfId="46" xr:uid="{00000000-0005-0000-0000-00002D000000}"/>
    <cellStyle name="Millares [0] 2" xfId="47" xr:uid="{00000000-0005-0000-0000-00002E000000}"/>
    <cellStyle name="Millares 2" xfId="48" xr:uid="{00000000-0005-0000-0000-00002F000000}"/>
    <cellStyle name="Millares 2 2" xfId="49" xr:uid="{00000000-0005-0000-0000-000030000000}"/>
    <cellStyle name="Millares 2 3" xfId="50" xr:uid="{00000000-0005-0000-0000-000031000000}"/>
    <cellStyle name="Millares 2 3 2" xfId="51" xr:uid="{00000000-0005-0000-0000-000032000000}"/>
    <cellStyle name="Millares 2 3 2 2" xfId="52" xr:uid="{00000000-0005-0000-0000-000033000000}"/>
    <cellStyle name="Millares 2 3 3" xfId="53" xr:uid="{00000000-0005-0000-0000-000034000000}"/>
    <cellStyle name="Millares 2 3 4" xfId="54" xr:uid="{00000000-0005-0000-0000-000035000000}"/>
    <cellStyle name="Millares 20 2" xfId="55" xr:uid="{00000000-0005-0000-0000-000036000000}"/>
    <cellStyle name="Millares 25" xfId="56" xr:uid="{00000000-0005-0000-0000-000037000000}"/>
    <cellStyle name="Millares 3" xfId="57" xr:uid="{00000000-0005-0000-0000-000038000000}"/>
    <cellStyle name="Millares 3 2" xfId="58" xr:uid="{00000000-0005-0000-0000-000039000000}"/>
    <cellStyle name="Millares 4" xfId="59" xr:uid="{00000000-0005-0000-0000-00003A000000}"/>
    <cellStyle name="Millares 5" xfId="60" xr:uid="{00000000-0005-0000-0000-00003B000000}"/>
    <cellStyle name="Millares 6" xfId="61" xr:uid="{00000000-0005-0000-0000-00003C000000}"/>
    <cellStyle name="Millares 6 2" xfId="62" xr:uid="{00000000-0005-0000-0000-00003D000000}"/>
    <cellStyle name="Millares 6 2 2" xfId="63" xr:uid="{00000000-0005-0000-0000-00003E000000}"/>
    <cellStyle name="Millares 6 3" xfId="64" xr:uid="{00000000-0005-0000-0000-00003F000000}"/>
    <cellStyle name="Millares 6 4" xfId="65" xr:uid="{00000000-0005-0000-0000-000040000000}"/>
    <cellStyle name="Millares 7" xfId="66" xr:uid="{00000000-0005-0000-0000-000041000000}"/>
    <cellStyle name="Millares 8" xfId="67" xr:uid="{00000000-0005-0000-0000-000042000000}"/>
    <cellStyle name="Milliers_Bud06  HO-items etc in applications" xfId="68" xr:uid="{00000000-0005-0000-0000-000043000000}"/>
    <cellStyle name="Moneda 2" xfId="69" xr:uid="{00000000-0005-0000-0000-000044000000}"/>
    <cellStyle name="Moneda 2 2" xfId="70" xr:uid="{00000000-0005-0000-0000-000045000000}"/>
    <cellStyle name="Moneda 3" xfId="71" xr:uid="{00000000-0005-0000-0000-000046000000}"/>
    <cellStyle name="Moneda 9" xfId="72" xr:uid="{00000000-0005-0000-0000-000047000000}"/>
    <cellStyle name="Neutral 2" xfId="73" xr:uid="{00000000-0005-0000-0000-000048000000}"/>
    <cellStyle name="Normal 10" xfId="74" xr:uid="{00000000-0005-0000-0000-000049000000}"/>
    <cellStyle name="Normal 10 2" xfId="75" xr:uid="{00000000-0005-0000-0000-00004A000000}"/>
    <cellStyle name="Normal 10 2 2" xfId="76" xr:uid="{00000000-0005-0000-0000-00004B000000}"/>
    <cellStyle name="Normal 10 3" xfId="77" xr:uid="{00000000-0005-0000-0000-00004C000000}"/>
    <cellStyle name="Normal 10 4" xfId="78" xr:uid="{00000000-0005-0000-0000-00004D000000}"/>
    <cellStyle name="Normal 11" xfId="79" xr:uid="{00000000-0005-0000-0000-00004E000000}"/>
    <cellStyle name="Normal 12" xfId="80" xr:uid="{00000000-0005-0000-0000-00004F000000}"/>
    <cellStyle name="Normal 12 2" xfId="81" xr:uid="{00000000-0005-0000-0000-000050000000}"/>
    <cellStyle name="Normal 13" xfId="82" xr:uid="{00000000-0005-0000-0000-000051000000}"/>
    <cellStyle name="Normal 13 2" xfId="83" xr:uid="{00000000-0005-0000-0000-000052000000}"/>
    <cellStyle name="Normal 13 3" xfId="84" xr:uid="{00000000-0005-0000-0000-000053000000}"/>
    <cellStyle name="Normal 14" xfId="85" xr:uid="{00000000-0005-0000-0000-000054000000}"/>
    <cellStyle name="Normal 2" xfId="86" xr:uid="{00000000-0005-0000-0000-000055000000}"/>
    <cellStyle name="Normal 2 10" xfId="87" xr:uid="{00000000-0005-0000-0000-000056000000}"/>
    <cellStyle name="Normal 2 10 2" xfId="88" xr:uid="{00000000-0005-0000-0000-000057000000}"/>
    <cellStyle name="Normal 2 10 2 2" xfId="89" xr:uid="{00000000-0005-0000-0000-000058000000}"/>
    <cellStyle name="Normal 2 10 3" xfId="90" xr:uid="{00000000-0005-0000-0000-000059000000}"/>
    <cellStyle name="Normal 2 10 4" xfId="91" xr:uid="{00000000-0005-0000-0000-00005A000000}"/>
    <cellStyle name="Normal 2 11" xfId="92" xr:uid="{00000000-0005-0000-0000-00005B000000}"/>
    <cellStyle name="Normal 2 11 2" xfId="93" xr:uid="{00000000-0005-0000-0000-00005C000000}"/>
    <cellStyle name="Normal 2 12" xfId="94" xr:uid="{00000000-0005-0000-0000-00005D000000}"/>
    <cellStyle name="Normal 2 13" xfId="95" xr:uid="{00000000-0005-0000-0000-00005E000000}"/>
    <cellStyle name="Normal 2 2" xfId="96" xr:uid="{00000000-0005-0000-0000-00005F000000}"/>
    <cellStyle name="Normal 2 2 2" xfId="97" xr:uid="{00000000-0005-0000-0000-000060000000}"/>
    <cellStyle name="Normal 2 2 2 2" xfId="98" xr:uid="{00000000-0005-0000-0000-000061000000}"/>
    <cellStyle name="Normal 2 2 2 2 2" xfId="99" xr:uid="{00000000-0005-0000-0000-000062000000}"/>
    <cellStyle name="Normal 2 2 2 2 2 2" xfId="100" xr:uid="{00000000-0005-0000-0000-000063000000}"/>
    <cellStyle name="Normal 2 2 2 2 2 2 2" xfId="101" xr:uid="{00000000-0005-0000-0000-000064000000}"/>
    <cellStyle name="Normal 2 2 2 2 2 3" xfId="102" xr:uid="{00000000-0005-0000-0000-000065000000}"/>
    <cellStyle name="Normal 2 2 2 2 2 4" xfId="103" xr:uid="{00000000-0005-0000-0000-000066000000}"/>
    <cellStyle name="Normal 2 2 2 2 3" xfId="104" xr:uid="{00000000-0005-0000-0000-000067000000}"/>
    <cellStyle name="Normal 2 2 2 2 3 2" xfId="105" xr:uid="{00000000-0005-0000-0000-000068000000}"/>
    <cellStyle name="Normal 2 2 2 2 4" xfId="106" xr:uid="{00000000-0005-0000-0000-000069000000}"/>
    <cellStyle name="Normal 2 2 2 2 5" xfId="107" xr:uid="{00000000-0005-0000-0000-00006A000000}"/>
    <cellStyle name="Normal 2 2 2 3" xfId="108" xr:uid="{00000000-0005-0000-0000-00006B000000}"/>
    <cellStyle name="Normal 2 2 2 3 2" xfId="109" xr:uid="{00000000-0005-0000-0000-00006C000000}"/>
    <cellStyle name="Normal 2 2 2 3 2 2" xfId="110" xr:uid="{00000000-0005-0000-0000-00006D000000}"/>
    <cellStyle name="Normal 2 2 2 3 2 2 2" xfId="111" xr:uid="{00000000-0005-0000-0000-00006E000000}"/>
    <cellStyle name="Normal 2 2 2 3 2 3" xfId="112" xr:uid="{00000000-0005-0000-0000-00006F000000}"/>
    <cellStyle name="Normal 2 2 2 3 2 4" xfId="113" xr:uid="{00000000-0005-0000-0000-000070000000}"/>
    <cellStyle name="Normal 2 2 2 3 3" xfId="114" xr:uid="{00000000-0005-0000-0000-000071000000}"/>
    <cellStyle name="Normal 2 2 2 3 3 2" xfId="115" xr:uid="{00000000-0005-0000-0000-000072000000}"/>
    <cellStyle name="Normal 2 2 2 3 4" xfId="116" xr:uid="{00000000-0005-0000-0000-000073000000}"/>
    <cellStyle name="Normal 2 2 2 3 5" xfId="117" xr:uid="{00000000-0005-0000-0000-000074000000}"/>
    <cellStyle name="Normal 2 2 2 4" xfId="118" xr:uid="{00000000-0005-0000-0000-000075000000}"/>
    <cellStyle name="Normal 2 2 2 5" xfId="119" xr:uid="{00000000-0005-0000-0000-000076000000}"/>
    <cellStyle name="Normal 2 2 2 5 2" xfId="120" xr:uid="{00000000-0005-0000-0000-000077000000}"/>
    <cellStyle name="Normal 2 2 2 5 2 2" xfId="121" xr:uid="{00000000-0005-0000-0000-000078000000}"/>
    <cellStyle name="Normal 2 2 2 5 3" xfId="122" xr:uid="{00000000-0005-0000-0000-000079000000}"/>
    <cellStyle name="Normal 2 2 2 5 4" xfId="123" xr:uid="{00000000-0005-0000-0000-00007A000000}"/>
    <cellStyle name="Normal 2 2 2 6" xfId="124" xr:uid="{00000000-0005-0000-0000-00007B000000}"/>
    <cellStyle name="Normal 2 2 2 6 2" xfId="125" xr:uid="{00000000-0005-0000-0000-00007C000000}"/>
    <cellStyle name="Normal 2 2 2 7" xfId="126" xr:uid="{00000000-0005-0000-0000-00007D000000}"/>
    <cellStyle name="Normal 2 2 2 8" xfId="127" xr:uid="{00000000-0005-0000-0000-00007E000000}"/>
    <cellStyle name="Normal 2 2 3" xfId="128" xr:uid="{00000000-0005-0000-0000-00007F000000}"/>
    <cellStyle name="Normal 2 2 3 2" xfId="129" xr:uid="{00000000-0005-0000-0000-000080000000}"/>
    <cellStyle name="Normal 2 2 3 2 2" xfId="130" xr:uid="{00000000-0005-0000-0000-000081000000}"/>
    <cellStyle name="Normal 2 2 3 2 2 2" xfId="131" xr:uid="{00000000-0005-0000-0000-000082000000}"/>
    <cellStyle name="Normal 2 2 3 2 3" xfId="132" xr:uid="{00000000-0005-0000-0000-000083000000}"/>
    <cellStyle name="Normal 2 2 3 2 4" xfId="133" xr:uid="{00000000-0005-0000-0000-000084000000}"/>
    <cellStyle name="Normal 2 2 3 3" xfId="134" xr:uid="{00000000-0005-0000-0000-000085000000}"/>
    <cellStyle name="Normal 2 2 3 3 2" xfId="135" xr:uid="{00000000-0005-0000-0000-000086000000}"/>
    <cellStyle name="Normal 2 2 3 4" xfId="136" xr:uid="{00000000-0005-0000-0000-000087000000}"/>
    <cellStyle name="Normal 2 2 3 5" xfId="137" xr:uid="{00000000-0005-0000-0000-000088000000}"/>
    <cellStyle name="Normal 2 2 4" xfId="138" xr:uid="{00000000-0005-0000-0000-000089000000}"/>
    <cellStyle name="Normal 2 2 4 2" xfId="139" xr:uid="{00000000-0005-0000-0000-00008A000000}"/>
    <cellStyle name="Normal 2 2 4 2 2" xfId="140" xr:uid="{00000000-0005-0000-0000-00008B000000}"/>
    <cellStyle name="Normal 2 2 4 2 2 2" xfId="141" xr:uid="{00000000-0005-0000-0000-00008C000000}"/>
    <cellStyle name="Normal 2 2 4 2 3" xfId="142" xr:uid="{00000000-0005-0000-0000-00008D000000}"/>
    <cellStyle name="Normal 2 2 4 2 4" xfId="143" xr:uid="{00000000-0005-0000-0000-00008E000000}"/>
    <cellStyle name="Normal 2 2 4 3" xfId="144" xr:uid="{00000000-0005-0000-0000-00008F000000}"/>
    <cellStyle name="Normal 2 2 4 3 2" xfId="145" xr:uid="{00000000-0005-0000-0000-000090000000}"/>
    <cellStyle name="Normal 2 2 4 4" xfId="146" xr:uid="{00000000-0005-0000-0000-000091000000}"/>
    <cellStyle name="Normal 2 2 4 5" xfId="147" xr:uid="{00000000-0005-0000-0000-000092000000}"/>
    <cellStyle name="Normal 2 2 5" xfId="148" xr:uid="{00000000-0005-0000-0000-000093000000}"/>
    <cellStyle name="Normal 2 2 6" xfId="149" xr:uid="{00000000-0005-0000-0000-000094000000}"/>
    <cellStyle name="Normal 2 2 6 2" xfId="150" xr:uid="{00000000-0005-0000-0000-000095000000}"/>
    <cellStyle name="Normal 2 2 6 2 2" xfId="151" xr:uid="{00000000-0005-0000-0000-000096000000}"/>
    <cellStyle name="Normal 2 2 6 3" xfId="152" xr:uid="{00000000-0005-0000-0000-000097000000}"/>
    <cellStyle name="Normal 2 2 6 4" xfId="153" xr:uid="{00000000-0005-0000-0000-000098000000}"/>
    <cellStyle name="Normal 2 2 7" xfId="154" xr:uid="{00000000-0005-0000-0000-000099000000}"/>
    <cellStyle name="Normal 2 2 7 2" xfId="155" xr:uid="{00000000-0005-0000-0000-00009A000000}"/>
    <cellStyle name="Normal 2 2 8" xfId="156" xr:uid="{00000000-0005-0000-0000-00009B000000}"/>
    <cellStyle name="Normal 2 2 9" xfId="157" xr:uid="{00000000-0005-0000-0000-00009C000000}"/>
    <cellStyle name="Normal 2 2_assumptions" xfId="158" xr:uid="{00000000-0005-0000-0000-00009D000000}"/>
    <cellStyle name="Normal 2 3" xfId="159" xr:uid="{00000000-0005-0000-0000-00009E000000}"/>
    <cellStyle name="Normal 2 3 2" xfId="160" xr:uid="{00000000-0005-0000-0000-00009F000000}"/>
    <cellStyle name="Normal 2 3 2 2" xfId="161" xr:uid="{00000000-0005-0000-0000-0000A0000000}"/>
    <cellStyle name="Normal 2 3 2 2 2" xfId="162" xr:uid="{00000000-0005-0000-0000-0000A1000000}"/>
    <cellStyle name="Normal 2 3 2 2 2 2" xfId="163" xr:uid="{00000000-0005-0000-0000-0000A2000000}"/>
    <cellStyle name="Normal 2 3 2 2 3" xfId="164" xr:uid="{00000000-0005-0000-0000-0000A3000000}"/>
    <cellStyle name="Normal 2 3 2 2 4" xfId="165" xr:uid="{00000000-0005-0000-0000-0000A4000000}"/>
    <cellStyle name="Normal 2 3 2 3" xfId="166" xr:uid="{00000000-0005-0000-0000-0000A5000000}"/>
    <cellStyle name="Normal 2 3 2 3 2" xfId="167" xr:uid="{00000000-0005-0000-0000-0000A6000000}"/>
    <cellStyle name="Normal 2 3 2 4" xfId="168" xr:uid="{00000000-0005-0000-0000-0000A7000000}"/>
    <cellStyle name="Normal 2 3 2 5" xfId="169" xr:uid="{00000000-0005-0000-0000-0000A8000000}"/>
    <cellStyle name="Normal 2 3 3" xfId="170" xr:uid="{00000000-0005-0000-0000-0000A9000000}"/>
    <cellStyle name="Normal 2 3 3 2" xfId="171" xr:uid="{00000000-0005-0000-0000-0000AA000000}"/>
    <cellStyle name="Normal 2 3 3 2 2" xfId="172" xr:uid="{00000000-0005-0000-0000-0000AB000000}"/>
    <cellStyle name="Normal 2 3 3 2 2 2" xfId="173" xr:uid="{00000000-0005-0000-0000-0000AC000000}"/>
    <cellStyle name="Normal 2 3 3 2 3" xfId="174" xr:uid="{00000000-0005-0000-0000-0000AD000000}"/>
    <cellStyle name="Normal 2 3 3 2 4" xfId="175" xr:uid="{00000000-0005-0000-0000-0000AE000000}"/>
    <cellStyle name="Normal 2 3 3 3" xfId="176" xr:uid="{00000000-0005-0000-0000-0000AF000000}"/>
    <cellStyle name="Normal 2 3 3 3 2" xfId="177" xr:uid="{00000000-0005-0000-0000-0000B0000000}"/>
    <cellStyle name="Normal 2 3 3 4" xfId="178" xr:uid="{00000000-0005-0000-0000-0000B1000000}"/>
    <cellStyle name="Normal 2 3 3 5" xfId="179" xr:uid="{00000000-0005-0000-0000-0000B2000000}"/>
    <cellStyle name="Normal 2 3 4" xfId="180" xr:uid="{00000000-0005-0000-0000-0000B3000000}"/>
    <cellStyle name="Normal 2 3 4 2" xfId="181" xr:uid="{00000000-0005-0000-0000-0000B4000000}"/>
    <cellStyle name="Normal 2 3 4 2 2" xfId="182" xr:uid="{00000000-0005-0000-0000-0000B5000000}"/>
    <cellStyle name="Normal 2 3 4 3" xfId="183" xr:uid="{00000000-0005-0000-0000-0000B6000000}"/>
    <cellStyle name="Normal 2 3 4 4" xfId="184" xr:uid="{00000000-0005-0000-0000-0000B7000000}"/>
    <cellStyle name="Normal 2 3 5" xfId="185" xr:uid="{00000000-0005-0000-0000-0000B8000000}"/>
    <cellStyle name="Normal 2 3 5 2" xfId="186" xr:uid="{00000000-0005-0000-0000-0000B9000000}"/>
    <cellStyle name="Normal 2 3 5 2 2" xfId="187" xr:uid="{00000000-0005-0000-0000-0000BA000000}"/>
    <cellStyle name="Normal 2 3 5 3" xfId="188" xr:uid="{00000000-0005-0000-0000-0000BB000000}"/>
    <cellStyle name="Normal 2 3 5 4" xfId="189" xr:uid="{00000000-0005-0000-0000-0000BC000000}"/>
    <cellStyle name="Normal 2 3 6" xfId="190" xr:uid="{00000000-0005-0000-0000-0000BD000000}"/>
    <cellStyle name="Normal 2 3 6 2" xfId="191" xr:uid="{00000000-0005-0000-0000-0000BE000000}"/>
    <cellStyle name="Normal 2 3 7" xfId="192" xr:uid="{00000000-0005-0000-0000-0000BF000000}"/>
    <cellStyle name="Normal 2 3 8" xfId="193" xr:uid="{00000000-0005-0000-0000-0000C0000000}"/>
    <cellStyle name="Normal 2 4" xfId="194" xr:uid="{00000000-0005-0000-0000-0000C1000000}"/>
    <cellStyle name="Normal 2 4 2" xfId="195" xr:uid="{00000000-0005-0000-0000-0000C2000000}"/>
    <cellStyle name="Normal 2 4 2 2" xfId="196" xr:uid="{00000000-0005-0000-0000-0000C3000000}"/>
    <cellStyle name="Normal 2 4 2 2 2" xfId="197" xr:uid="{00000000-0005-0000-0000-0000C4000000}"/>
    <cellStyle name="Normal 2 4 2 2 2 2" xfId="198" xr:uid="{00000000-0005-0000-0000-0000C5000000}"/>
    <cellStyle name="Normal 2 4 2 2 3" xfId="199" xr:uid="{00000000-0005-0000-0000-0000C6000000}"/>
    <cellStyle name="Normal 2 4 2 2 4" xfId="200" xr:uid="{00000000-0005-0000-0000-0000C7000000}"/>
    <cellStyle name="Normal 2 4 2 3" xfId="201" xr:uid="{00000000-0005-0000-0000-0000C8000000}"/>
    <cellStyle name="Normal 2 4 2 3 2" xfId="202" xr:uid="{00000000-0005-0000-0000-0000C9000000}"/>
    <cellStyle name="Normal 2 4 2 4" xfId="203" xr:uid="{00000000-0005-0000-0000-0000CA000000}"/>
    <cellStyle name="Normal 2 4 2 5" xfId="204" xr:uid="{00000000-0005-0000-0000-0000CB000000}"/>
    <cellStyle name="Normal 2 4 3" xfId="205" xr:uid="{00000000-0005-0000-0000-0000CC000000}"/>
    <cellStyle name="Normal 2 4 3 2" xfId="206" xr:uid="{00000000-0005-0000-0000-0000CD000000}"/>
    <cellStyle name="Normal 2 4 3 2 2" xfId="207" xr:uid="{00000000-0005-0000-0000-0000CE000000}"/>
    <cellStyle name="Normal 2 4 3 2 2 2" xfId="208" xr:uid="{00000000-0005-0000-0000-0000CF000000}"/>
    <cellStyle name="Normal 2 4 3 2 3" xfId="209" xr:uid="{00000000-0005-0000-0000-0000D0000000}"/>
    <cellStyle name="Normal 2 4 3 2 4" xfId="210" xr:uid="{00000000-0005-0000-0000-0000D1000000}"/>
    <cellStyle name="Normal 2 4 3 3" xfId="211" xr:uid="{00000000-0005-0000-0000-0000D2000000}"/>
    <cellStyle name="Normal 2 4 3 3 2" xfId="212" xr:uid="{00000000-0005-0000-0000-0000D3000000}"/>
    <cellStyle name="Normal 2 4 3 4" xfId="213" xr:uid="{00000000-0005-0000-0000-0000D4000000}"/>
    <cellStyle name="Normal 2 4 3 5" xfId="214" xr:uid="{00000000-0005-0000-0000-0000D5000000}"/>
    <cellStyle name="Normal 2 4 4" xfId="215" xr:uid="{00000000-0005-0000-0000-0000D6000000}"/>
    <cellStyle name="Normal 2 4 5" xfId="216" xr:uid="{00000000-0005-0000-0000-0000D7000000}"/>
    <cellStyle name="Normal 2 4 5 2" xfId="217" xr:uid="{00000000-0005-0000-0000-0000D8000000}"/>
    <cellStyle name="Normal 2 4 5 2 2" xfId="218" xr:uid="{00000000-0005-0000-0000-0000D9000000}"/>
    <cellStyle name="Normal 2 4 5 3" xfId="219" xr:uid="{00000000-0005-0000-0000-0000DA000000}"/>
    <cellStyle name="Normal 2 4 5 4" xfId="220" xr:uid="{00000000-0005-0000-0000-0000DB000000}"/>
    <cellStyle name="Normal 2 4 6" xfId="221" xr:uid="{00000000-0005-0000-0000-0000DC000000}"/>
    <cellStyle name="Normal 2 4 6 2" xfId="222" xr:uid="{00000000-0005-0000-0000-0000DD000000}"/>
    <cellStyle name="Normal 2 4 7" xfId="223" xr:uid="{00000000-0005-0000-0000-0000DE000000}"/>
    <cellStyle name="Normal 2 4 8" xfId="224" xr:uid="{00000000-0005-0000-0000-0000DF000000}"/>
    <cellStyle name="Normal 2 5" xfId="225" xr:uid="{00000000-0005-0000-0000-0000E0000000}"/>
    <cellStyle name="Normal 2 5 2" xfId="226" xr:uid="{00000000-0005-0000-0000-0000E1000000}"/>
    <cellStyle name="Normal 2 5 2 2" xfId="227" xr:uid="{00000000-0005-0000-0000-0000E2000000}"/>
    <cellStyle name="Normal 2 5 2 2 2" xfId="228" xr:uid="{00000000-0005-0000-0000-0000E3000000}"/>
    <cellStyle name="Normal 2 5 2 2 2 2" xfId="229" xr:uid="{00000000-0005-0000-0000-0000E4000000}"/>
    <cellStyle name="Normal 2 5 2 2 3" xfId="230" xr:uid="{00000000-0005-0000-0000-0000E5000000}"/>
    <cellStyle name="Normal 2 5 2 2 4" xfId="231" xr:uid="{00000000-0005-0000-0000-0000E6000000}"/>
    <cellStyle name="Normal 2 5 2 3" xfId="232" xr:uid="{00000000-0005-0000-0000-0000E7000000}"/>
    <cellStyle name="Normal 2 5 2 3 2" xfId="233" xr:uid="{00000000-0005-0000-0000-0000E8000000}"/>
    <cellStyle name="Normal 2 5 2 4" xfId="234" xr:uid="{00000000-0005-0000-0000-0000E9000000}"/>
    <cellStyle name="Normal 2 5 2 5" xfId="235" xr:uid="{00000000-0005-0000-0000-0000EA000000}"/>
    <cellStyle name="Normal 2 5 3" xfId="236" xr:uid="{00000000-0005-0000-0000-0000EB000000}"/>
    <cellStyle name="Normal 2 5 3 2" xfId="237" xr:uid="{00000000-0005-0000-0000-0000EC000000}"/>
    <cellStyle name="Normal 2 5 3 2 2" xfId="238" xr:uid="{00000000-0005-0000-0000-0000ED000000}"/>
    <cellStyle name="Normal 2 5 3 2 2 2" xfId="239" xr:uid="{00000000-0005-0000-0000-0000EE000000}"/>
    <cellStyle name="Normal 2 5 3 2 3" xfId="240" xr:uid="{00000000-0005-0000-0000-0000EF000000}"/>
    <cellStyle name="Normal 2 5 3 2 4" xfId="241" xr:uid="{00000000-0005-0000-0000-0000F0000000}"/>
    <cellStyle name="Normal 2 5 3 3" xfId="242" xr:uid="{00000000-0005-0000-0000-0000F1000000}"/>
    <cellStyle name="Normal 2 5 3 3 2" xfId="243" xr:uid="{00000000-0005-0000-0000-0000F2000000}"/>
    <cellStyle name="Normal 2 5 3 4" xfId="244" xr:uid="{00000000-0005-0000-0000-0000F3000000}"/>
    <cellStyle name="Normal 2 5 3 5" xfId="245" xr:uid="{00000000-0005-0000-0000-0000F4000000}"/>
    <cellStyle name="Normal 2 5 4" xfId="246" xr:uid="{00000000-0005-0000-0000-0000F5000000}"/>
    <cellStyle name="Normal 2 5 5" xfId="247" xr:uid="{00000000-0005-0000-0000-0000F6000000}"/>
    <cellStyle name="Normal 2 5 5 2" xfId="248" xr:uid="{00000000-0005-0000-0000-0000F7000000}"/>
    <cellStyle name="Normal 2 5 5 2 2" xfId="249" xr:uid="{00000000-0005-0000-0000-0000F8000000}"/>
    <cellStyle name="Normal 2 5 5 3" xfId="250" xr:uid="{00000000-0005-0000-0000-0000F9000000}"/>
    <cellStyle name="Normal 2 5 5 4" xfId="251" xr:uid="{00000000-0005-0000-0000-0000FA000000}"/>
    <cellStyle name="Normal 2 5 6" xfId="252" xr:uid="{00000000-0005-0000-0000-0000FB000000}"/>
    <cellStyle name="Normal 2 5 6 2" xfId="253" xr:uid="{00000000-0005-0000-0000-0000FC000000}"/>
    <cellStyle name="Normal 2 5 7" xfId="254" xr:uid="{00000000-0005-0000-0000-0000FD000000}"/>
    <cellStyle name="Normal 2 5 8" xfId="255" xr:uid="{00000000-0005-0000-0000-0000FE000000}"/>
    <cellStyle name="Normal 2 6" xfId="256" xr:uid="{00000000-0005-0000-0000-0000FF000000}"/>
    <cellStyle name="Normal 2 6 2" xfId="257" xr:uid="{00000000-0005-0000-0000-000000010000}"/>
    <cellStyle name="Normal 2 6 2 2" xfId="258" xr:uid="{00000000-0005-0000-0000-000001010000}"/>
    <cellStyle name="Normal 2 6 2 2 2" xfId="259" xr:uid="{00000000-0005-0000-0000-000002010000}"/>
    <cellStyle name="Normal 2 6 2 2 2 2" xfId="260" xr:uid="{00000000-0005-0000-0000-000003010000}"/>
    <cellStyle name="Normal 2 6 2 2 3" xfId="261" xr:uid="{00000000-0005-0000-0000-000004010000}"/>
    <cellStyle name="Normal 2 6 2 2 4" xfId="262" xr:uid="{00000000-0005-0000-0000-000005010000}"/>
    <cellStyle name="Normal 2 6 2 3" xfId="263" xr:uid="{00000000-0005-0000-0000-000006010000}"/>
    <cellStyle name="Normal 2 6 2 3 2" xfId="264" xr:uid="{00000000-0005-0000-0000-000007010000}"/>
    <cellStyle name="Normal 2 6 2 4" xfId="265" xr:uid="{00000000-0005-0000-0000-000008010000}"/>
    <cellStyle name="Normal 2 6 2 5" xfId="266" xr:uid="{00000000-0005-0000-0000-000009010000}"/>
    <cellStyle name="Normal 2 6 3" xfId="267" xr:uid="{00000000-0005-0000-0000-00000A010000}"/>
    <cellStyle name="Normal 2 6 3 2" xfId="268" xr:uid="{00000000-0005-0000-0000-00000B010000}"/>
    <cellStyle name="Normal 2 6 3 2 2" xfId="269" xr:uid="{00000000-0005-0000-0000-00000C010000}"/>
    <cellStyle name="Normal 2 6 3 2 2 2" xfId="270" xr:uid="{00000000-0005-0000-0000-00000D010000}"/>
    <cellStyle name="Normal 2 6 3 2 3" xfId="271" xr:uid="{00000000-0005-0000-0000-00000E010000}"/>
    <cellStyle name="Normal 2 6 3 2 4" xfId="272" xr:uid="{00000000-0005-0000-0000-00000F010000}"/>
    <cellStyle name="Normal 2 6 3 3" xfId="273" xr:uid="{00000000-0005-0000-0000-000010010000}"/>
    <cellStyle name="Normal 2 6 3 3 2" xfId="274" xr:uid="{00000000-0005-0000-0000-000011010000}"/>
    <cellStyle name="Normal 2 6 3 4" xfId="275" xr:uid="{00000000-0005-0000-0000-000012010000}"/>
    <cellStyle name="Normal 2 6 3 5" xfId="276" xr:uid="{00000000-0005-0000-0000-000013010000}"/>
    <cellStyle name="Normal 2 6 4" xfId="277" xr:uid="{00000000-0005-0000-0000-000014010000}"/>
    <cellStyle name="Normal 2 6 5" xfId="278" xr:uid="{00000000-0005-0000-0000-000015010000}"/>
    <cellStyle name="Normal 2 6 5 2" xfId="279" xr:uid="{00000000-0005-0000-0000-000016010000}"/>
    <cellStyle name="Normal 2 6 5 2 2" xfId="280" xr:uid="{00000000-0005-0000-0000-000017010000}"/>
    <cellStyle name="Normal 2 6 5 3" xfId="281" xr:uid="{00000000-0005-0000-0000-000018010000}"/>
    <cellStyle name="Normal 2 6 5 4" xfId="282" xr:uid="{00000000-0005-0000-0000-000019010000}"/>
    <cellStyle name="Normal 2 6 6" xfId="283" xr:uid="{00000000-0005-0000-0000-00001A010000}"/>
    <cellStyle name="Normal 2 6 6 2" xfId="284" xr:uid="{00000000-0005-0000-0000-00001B010000}"/>
    <cellStyle name="Normal 2 6 7" xfId="285" xr:uid="{00000000-0005-0000-0000-00001C010000}"/>
    <cellStyle name="Normal 2 6 8" xfId="286" xr:uid="{00000000-0005-0000-0000-00001D010000}"/>
    <cellStyle name="Normal 2 7" xfId="287" xr:uid="{00000000-0005-0000-0000-00001E010000}"/>
    <cellStyle name="Normal 2 7 2" xfId="288" xr:uid="{00000000-0005-0000-0000-00001F010000}"/>
    <cellStyle name="Normal 2 7 2 2" xfId="289" xr:uid="{00000000-0005-0000-0000-000020010000}"/>
    <cellStyle name="Normal 2 7 2 2 2" xfId="290" xr:uid="{00000000-0005-0000-0000-000021010000}"/>
    <cellStyle name="Normal 2 7 2 3" xfId="291" xr:uid="{00000000-0005-0000-0000-000022010000}"/>
    <cellStyle name="Normal 2 7 2 4" xfId="292" xr:uid="{00000000-0005-0000-0000-000023010000}"/>
    <cellStyle name="Normal 2 7 3" xfId="293" xr:uid="{00000000-0005-0000-0000-000024010000}"/>
    <cellStyle name="Normal 2 7 3 2" xfId="294" xr:uid="{00000000-0005-0000-0000-000025010000}"/>
    <cellStyle name="Normal 2 7 3 2 2" xfId="295" xr:uid="{00000000-0005-0000-0000-000026010000}"/>
    <cellStyle name="Normal 2 7 3 3" xfId="296" xr:uid="{00000000-0005-0000-0000-000027010000}"/>
    <cellStyle name="Normal 2 7 3 4" xfId="297" xr:uid="{00000000-0005-0000-0000-000028010000}"/>
    <cellStyle name="Normal 2 7 4" xfId="298" xr:uid="{00000000-0005-0000-0000-000029010000}"/>
    <cellStyle name="Normal 2 7 4 2" xfId="299" xr:uid="{00000000-0005-0000-0000-00002A010000}"/>
    <cellStyle name="Normal 2 7 4 2 2" xfId="300" xr:uid="{00000000-0005-0000-0000-00002B010000}"/>
    <cellStyle name="Normal 2 7 4 3" xfId="301" xr:uid="{00000000-0005-0000-0000-00002C010000}"/>
    <cellStyle name="Normal 2 7 4 4" xfId="302" xr:uid="{00000000-0005-0000-0000-00002D010000}"/>
    <cellStyle name="Normal 2 7 5" xfId="303" xr:uid="{00000000-0005-0000-0000-00002E010000}"/>
    <cellStyle name="Normal 2 7 5 2" xfId="304" xr:uid="{00000000-0005-0000-0000-00002F010000}"/>
    <cellStyle name="Normal 2 7 6" xfId="305" xr:uid="{00000000-0005-0000-0000-000030010000}"/>
    <cellStyle name="Normal 2 7 7" xfId="306" xr:uid="{00000000-0005-0000-0000-000031010000}"/>
    <cellStyle name="Normal 2 8" xfId="307" xr:uid="{00000000-0005-0000-0000-000032010000}"/>
    <cellStyle name="Normal 2 8 2" xfId="308" xr:uid="{00000000-0005-0000-0000-000033010000}"/>
    <cellStyle name="Normal 2 8 2 2" xfId="309" xr:uid="{00000000-0005-0000-0000-000034010000}"/>
    <cellStyle name="Normal 2 8 2 2 2" xfId="310" xr:uid="{00000000-0005-0000-0000-000035010000}"/>
    <cellStyle name="Normal 2 8 2 3" xfId="311" xr:uid="{00000000-0005-0000-0000-000036010000}"/>
    <cellStyle name="Normal 2 8 2 4" xfId="312" xr:uid="{00000000-0005-0000-0000-000037010000}"/>
    <cellStyle name="Normal 2 8 3" xfId="313" xr:uid="{00000000-0005-0000-0000-000038010000}"/>
    <cellStyle name="Normal 2 8 3 2" xfId="314" xr:uid="{00000000-0005-0000-0000-000039010000}"/>
    <cellStyle name="Normal 2 8 4" xfId="315" xr:uid="{00000000-0005-0000-0000-00003A010000}"/>
    <cellStyle name="Normal 2 8 5" xfId="316" xr:uid="{00000000-0005-0000-0000-00003B010000}"/>
    <cellStyle name="Normal 2 9" xfId="317" xr:uid="{00000000-0005-0000-0000-00003C010000}"/>
    <cellStyle name="Normal 2_02. CO SALARY SUPPORT" xfId="318" xr:uid="{00000000-0005-0000-0000-00003D010000}"/>
    <cellStyle name="Normal 3" xfId="319" xr:uid="{00000000-0005-0000-0000-00003E010000}"/>
    <cellStyle name="Normal 3 2" xfId="320" xr:uid="{00000000-0005-0000-0000-00003F010000}"/>
    <cellStyle name="Normal 3 2 2" xfId="321" xr:uid="{00000000-0005-0000-0000-000040010000}"/>
    <cellStyle name="Normal 3 2 2 2" xfId="322" xr:uid="{00000000-0005-0000-0000-000041010000}"/>
    <cellStyle name="Normal 3 2 2 2 2" xfId="323" xr:uid="{00000000-0005-0000-0000-000042010000}"/>
    <cellStyle name="Normal 3 2 2 3" xfId="324" xr:uid="{00000000-0005-0000-0000-000043010000}"/>
    <cellStyle name="Normal 3 2 2 4" xfId="325" xr:uid="{00000000-0005-0000-0000-000044010000}"/>
    <cellStyle name="Normal 3 2 3" xfId="326" xr:uid="{00000000-0005-0000-0000-000045010000}"/>
    <cellStyle name="Normal 3 2 3 2" xfId="327" xr:uid="{00000000-0005-0000-0000-000046010000}"/>
    <cellStyle name="Normal 3 2 4" xfId="328" xr:uid="{00000000-0005-0000-0000-000047010000}"/>
    <cellStyle name="Normal 3 2 5" xfId="329" xr:uid="{00000000-0005-0000-0000-000048010000}"/>
    <cellStyle name="Normal 3 3" xfId="330" xr:uid="{00000000-0005-0000-0000-000049010000}"/>
    <cellStyle name="Normal 3 4" xfId="331" xr:uid="{00000000-0005-0000-0000-00004A010000}"/>
    <cellStyle name="Normal 3_assumptions" xfId="332" xr:uid="{00000000-0005-0000-0000-00004B010000}"/>
    <cellStyle name="Normal 30" xfId="333" xr:uid="{00000000-0005-0000-0000-00004C010000}"/>
    <cellStyle name="Normal 4" xfId="334" xr:uid="{00000000-0005-0000-0000-00004D010000}"/>
    <cellStyle name="Normal 4 10" xfId="335" xr:uid="{00000000-0005-0000-0000-00004E010000}"/>
    <cellStyle name="Normal 4 2" xfId="336" xr:uid="{00000000-0005-0000-0000-00004F010000}"/>
    <cellStyle name="Normal 4 2 2" xfId="337" xr:uid="{00000000-0005-0000-0000-000050010000}"/>
    <cellStyle name="Normal 4 2 2 2" xfId="338" xr:uid="{00000000-0005-0000-0000-000051010000}"/>
    <cellStyle name="Normal 4 2 2 2 2" xfId="339" xr:uid="{00000000-0005-0000-0000-000052010000}"/>
    <cellStyle name="Normal 4 2 2 2 2 2" xfId="340" xr:uid="{00000000-0005-0000-0000-000053010000}"/>
    <cellStyle name="Normal 4 2 2 2 2 2 2" xfId="341" xr:uid="{00000000-0005-0000-0000-000054010000}"/>
    <cellStyle name="Normal 4 2 2 2 2 3" xfId="342" xr:uid="{00000000-0005-0000-0000-000055010000}"/>
    <cellStyle name="Normal 4 2 2 2 2 4" xfId="343" xr:uid="{00000000-0005-0000-0000-000056010000}"/>
    <cellStyle name="Normal 4 2 2 2 3" xfId="344" xr:uid="{00000000-0005-0000-0000-000057010000}"/>
    <cellStyle name="Normal 4 2 2 2 3 2" xfId="345" xr:uid="{00000000-0005-0000-0000-000058010000}"/>
    <cellStyle name="Normal 4 2 2 2 4" xfId="346" xr:uid="{00000000-0005-0000-0000-000059010000}"/>
    <cellStyle name="Normal 4 2 2 2 5" xfId="347" xr:uid="{00000000-0005-0000-0000-00005A010000}"/>
    <cellStyle name="Normal 4 2 2 3" xfId="348" xr:uid="{00000000-0005-0000-0000-00005B010000}"/>
    <cellStyle name="Normal 4 2 2 3 2" xfId="349" xr:uid="{00000000-0005-0000-0000-00005C010000}"/>
    <cellStyle name="Normal 4 2 2 3 2 2" xfId="350" xr:uid="{00000000-0005-0000-0000-00005D010000}"/>
    <cellStyle name="Normal 4 2 2 3 2 2 2" xfId="351" xr:uid="{00000000-0005-0000-0000-00005E010000}"/>
    <cellStyle name="Normal 4 2 2 3 2 3" xfId="352" xr:uid="{00000000-0005-0000-0000-00005F010000}"/>
    <cellStyle name="Normal 4 2 2 3 2 4" xfId="353" xr:uid="{00000000-0005-0000-0000-000060010000}"/>
    <cellStyle name="Normal 4 2 2 3 3" xfId="354" xr:uid="{00000000-0005-0000-0000-000061010000}"/>
    <cellStyle name="Normal 4 2 2 3 3 2" xfId="355" xr:uid="{00000000-0005-0000-0000-000062010000}"/>
    <cellStyle name="Normal 4 2 2 3 4" xfId="356" xr:uid="{00000000-0005-0000-0000-000063010000}"/>
    <cellStyle name="Normal 4 2 2 3 5" xfId="357" xr:uid="{00000000-0005-0000-0000-000064010000}"/>
    <cellStyle name="Normal 4 2 2 4" xfId="358" xr:uid="{00000000-0005-0000-0000-000065010000}"/>
    <cellStyle name="Normal 4 2 2 4 2" xfId="359" xr:uid="{00000000-0005-0000-0000-000066010000}"/>
    <cellStyle name="Normal 4 2 2 4 2 2" xfId="360" xr:uid="{00000000-0005-0000-0000-000067010000}"/>
    <cellStyle name="Normal 4 2 2 4 3" xfId="361" xr:uid="{00000000-0005-0000-0000-000068010000}"/>
    <cellStyle name="Normal 4 2 2 4 4" xfId="362" xr:uid="{00000000-0005-0000-0000-000069010000}"/>
    <cellStyle name="Normal 4 2 2 5" xfId="363" xr:uid="{00000000-0005-0000-0000-00006A010000}"/>
    <cellStyle name="Normal 4 2 2 5 2" xfId="364" xr:uid="{00000000-0005-0000-0000-00006B010000}"/>
    <cellStyle name="Normal 4 2 2 6" xfId="365" xr:uid="{00000000-0005-0000-0000-00006C010000}"/>
    <cellStyle name="Normal 4 2 2 7" xfId="366" xr:uid="{00000000-0005-0000-0000-00006D010000}"/>
    <cellStyle name="Normal 4 2 3" xfId="367" xr:uid="{00000000-0005-0000-0000-00006E010000}"/>
    <cellStyle name="Normal 4 2 3 2" xfId="368" xr:uid="{00000000-0005-0000-0000-00006F010000}"/>
    <cellStyle name="Normal 4 2 3 2 2" xfId="369" xr:uid="{00000000-0005-0000-0000-000070010000}"/>
    <cellStyle name="Normal 4 2 3 2 2 2" xfId="370" xr:uid="{00000000-0005-0000-0000-000071010000}"/>
    <cellStyle name="Normal 4 2 3 2 3" xfId="371" xr:uid="{00000000-0005-0000-0000-000072010000}"/>
    <cellStyle name="Normal 4 2 3 2 4" xfId="372" xr:uid="{00000000-0005-0000-0000-000073010000}"/>
    <cellStyle name="Normal 4 2 3 3" xfId="373" xr:uid="{00000000-0005-0000-0000-000074010000}"/>
    <cellStyle name="Normal 4 2 3 3 2" xfId="374" xr:uid="{00000000-0005-0000-0000-000075010000}"/>
    <cellStyle name="Normal 4 2 3 4" xfId="375" xr:uid="{00000000-0005-0000-0000-000076010000}"/>
    <cellStyle name="Normal 4 2 3 5" xfId="376" xr:uid="{00000000-0005-0000-0000-000077010000}"/>
    <cellStyle name="Normal 4 2 4" xfId="377" xr:uid="{00000000-0005-0000-0000-000078010000}"/>
    <cellStyle name="Normal 4 2 4 2" xfId="378" xr:uid="{00000000-0005-0000-0000-000079010000}"/>
    <cellStyle name="Normal 4 2 4 2 2" xfId="379" xr:uid="{00000000-0005-0000-0000-00007A010000}"/>
    <cellStyle name="Normal 4 2 4 2 2 2" xfId="380" xr:uid="{00000000-0005-0000-0000-00007B010000}"/>
    <cellStyle name="Normal 4 2 4 2 3" xfId="381" xr:uid="{00000000-0005-0000-0000-00007C010000}"/>
    <cellStyle name="Normal 4 2 4 2 4" xfId="382" xr:uid="{00000000-0005-0000-0000-00007D010000}"/>
    <cellStyle name="Normal 4 2 4 3" xfId="383" xr:uid="{00000000-0005-0000-0000-00007E010000}"/>
    <cellStyle name="Normal 4 2 4 3 2" xfId="384" xr:uid="{00000000-0005-0000-0000-00007F010000}"/>
    <cellStyle name="Normal 4 2 4 4" xfId="385" xr:uid="{00000000-0005-0000-0000-000080010000}"/>
    <cellStyle name="Normal 4 2 4 5" xfId="386" xr:uid="{00000000-0005-0000-0000-000081010000}"/>
    <cellStyle name="Normal 4 2 5" xfId="387" xr:uid="{00000000-0005-0000-0000-000082010000}"/>
    <cellStyle name="Normal 4 2 5 2" xfId="388" xr:uid="{00000000-0005-0000-0000-000083010000}"/>
    <cellStyle name="Normal 4 2 5 2 2" xfId="389" xr:uid="{00000000-0005-0000-0000-000084010000}"/>
    <cellStyle name="Normal 4 2 5 3" xfId="390" xr:uid="{00000000-0005-0000-0000-000085010000}"/>
    <cellStyle name="Normal 4 2 5 4" xfId="391" xr:uid="{00000000-0005-0000-0000-000086010000}"/>
    <cellStyle name="Normal 4 2 6" xfId="392" xr:uid="{00000000-0005-0000-0000-000087010000}"/>
    <cellStyle name="Normal 4 2 6 2" xfId="393" xr:uid="{00000000-0005-0000-0000-000088010000}"/>
    <cellStyle name="Normal 4 2 7" xfId="394" xr:uid="{00000000-0005-0000-0000-000089010000}"/>
    <cellStyle name="Normal 4 2 8" xfId="395" xr:uid="{00000000-0005-0000-0000-00008A010000}"/>
    <cellStyle name="Normal 4 3" xfId="396" xr:uid="{00000000-0005-0000-0000-00008B010000}"/>
    <cellStyle name="Normal 4 3 2" xfId="397" xr:uid="{00000000-0005-0000-0000-00008C010000}"/>
    <cellStyle name="Normal 4 3 2 2" xfId="398" xr:uid="{00000000-0005-0000-0000-00008D010000}"/>
    <cellStyle name="Normal 4 3 2 2 2" xfId="399" xr:uid="{00000000-0005-0000-0000-00008E010000}"/>
    <cellStyle name="Normal 4 3 2 2 2 2" xfId="400" xr:uid="{00000000-0005-0000-0000-00008F010000}"/>
    <cellStyle name="Normal 4 3 2 2 3" xfId="401" xr:uid="{00000000-0005-0000-0000-000090010000}"/>
    <cellStyle name="Normal 4 3 2 2 4" xfId="402" xr:uid="{00000000-0005-0000-0000-000091010000}"/>
    <cellStyle name="Normal 4 3 2 3" xfId="403" xr:uid="{00000000-0005-0000-0000-000092010000}"/>
    <cellStyle name="Normal 4 3 2 3 2" xfId="404" xr:uid="{00000000-0005-0000-0000-000093010000}"/>
    <cellStyle name="Normal 4 3 2 4" xfId="405" xr:uid="{00000000-0005-0000-0000-000094010000}"/>
    <cellStyle name="Normal 4 3 2 5" xfId="406" xr:uid="{00000000-0005-0000-0000-000095010000}"/>
    <cellStyle name="Normal 4 3 3" xfId="407" xr:uid="{00000000-0005-0000-0000-000096010000}"/>
    <cellStyle name="Normal 4 3 3 2" xfId="408" xr:uid="{00000000-0005-0000-0000-000097010000}"/>
    <cellStyle name="Normal 4 3 3 2 2" xfId="409" xr:uid="{00000000-0005-0000-0000-000098010000}"/>
    <cellStyle name="Normal 4 3 3 2 2 2" xfId="410" xr:uid="{00000000-0005-0000-0000-000099010000}"/>
    <cellStyle name="Normal 4 3 3 2 3" xfId="411" xr:uid="{00000000-0005-0000-0000-00009A010000}"/>
    <cellStyle name="Normal 4 3 3 2 4" xfId="412" xr:uid="{00000000-0005-0000-0000-00009B010000}"/>
    <cellStyle name="Normal 4 3 3 3" xfId="413" xr:uid="{00000000-0005-0000-0000-00009C010000}"/>
    <cellStyle name="Normal 4 3 3 3 2" xfId="414" xr:uid="{00000000-0005-0000-0000-00009D010000}"/>
    <cellStyle name="Normal 4 3 3 4" xfId="415" xr:uid="{00000000-0005-0000-0000-00009E010000}"/>
    <cellStyle name="Normal 4 3 3 5" xfId="416" xr:uid="{00000000-0005-0000-0000-00009F010000}"/>
    <cellStyle name="Normal 4 3 4" xfId="417" xr:uid="{00000000-0005-0000-0000-0000A0010000}"/>
    <cellStyle name="Normal 4 3 4 2" xfId="418" xr:uid="{00000000-0005-0000-0000-0000A1010000}"/>
    <cellStyle name="Normal 4 3 4 2 2" xfId="419" xr:uid="{00000000-0005-0000-0000-0000A2010000}"/>
    <cellStyle name="Normal 4 3 4 3" xfId="420" xr:uid="{00000000-0005-0000-0000-0000A3010000}"/>
    <cellStyle name="Normal 4 3 4 4" xfId="421" xr:uid="{00000000-0005-0000-0000-0000A4010000}"/>
    <cellStyle name="Normal 4 3 5" xfId="422" xr:uid="{00000000-0005-0000-0000-0000A5010000}"/>
    <cellStyle name="Normal 4 3 5 2" xfId="423" xr:uid="{00000000-0005-0000-0000-0000A6010000}"/>
    <cellStyle name="Normal 4 3 6" xfId="424" xr:uid="{00000000-0005-0000-0000-0000A7010000}"/>
    <cellStyle name="Normal 4 3 7" xfId="425" xr:uid="{00000000-0005-0000-0000-0000A8010000}"/>
    <cellStyle name="Normal 4 4" xfId="426" xr:uid="{00000000-0005-0000-0000-0000A9010000}"/>
    <cellStyle name="Normal 4 5" xfId="427" xr:uid="{00000000-0005-0000-0000-0000AA010000}"/>
    <cellStyle name="Normal 4 5 2" xfId="428" xr:uid="{00000000-0005-0000-0000-0000AB010000}"/>
    <cellStyle name="Normal 4 5 2 2" xfId="429" xr:uid="{00000000-0005-0000-0000-0000AC010000}"/>
    <cellStyle name="Normal 4 5 2 2 2" xfId="430" xr:uid="{00000000-0005-0000-0000-0000AD010000}"/>
    <cellStyle name="Normal 4 5 2 3" xfId="431" xr:uid="{00000000-0005-0000-0000-0000AE010000}"/>
    <cellStyle name="Normal 4 5 2 4" xfId="432" xr:uid="{00000000-0005-0000-0000-0000AF010000}"/>
    <cellStyle name="Normal 4 5 3" xfId="433" xr:uid="{00000000-0005-0000-0000-0000B0010000}"/>
    <cellStyle name="Normal 4 5 3 2" xfId="434" xr:uid="{00000000-0005-0000-0000-0000B1010000}"/>
    <cellStyle name="Normal 4 5 4" xfId="435" xr:uid="{00000000-0005-0000-0000-0000B2010000}"/>
    <cellStyle name="Normal 4 5 5" xfId="436" xr:uid="{00000000-0005-0000-0000-0000B3010000}"/>
    <cellStyle name="Normal 4 6" xfId="437" xr:uid="{00000000-0005-0000-0000-0000B4010000}"/>
    <cellStyle name="Normal 4 6 2" xfId="438" xr:uid="{00000000-0005-0000-0000-0000B5010000}"/>
    <cellStyle name="Normal 4 6 2 2" xfId="439" xr:uid="{00000000-0005-0000-0000-0000B6010000}"/>
    <cellStyle name="Normal 4 6 2 2 2" xfId="440" xr:uid="{00000000-0005-0000-0000-0000B7010000}"/>
    <cellStyle name="Normal 4 6 2 3" xfId="441" xr:uid="{00000000-0005-0000-0000-0000B8010000}"/>
    <cellStyle name="Normal 4 6 2 4" xfId="442" xr:uid="{00000000-0005-0000-0000-0000B9010000}"/>
    <cellStyle name="Normal 4 6 3" xfId="443" xr:uid="{00000000-0005-0000-0000-0000BA010000}"/>
    <cellStyle name="Normal 4 6 3 2" xfId="444" xr:uid="{00000000-0005-0000-0000-0000BB010000}"/>
    <cellStyle name="Normal 4 6 4" xfId="445" xr:uid="{00000000-0005-0000-0000-0000BC010000}"/>
    <cellStyle name="Normal 4 6 5" xfId="446" xr:uid="{00000000-0005-0000-0000-0000BD010000}"/>
    <cellStyle name="Normal 4 7" xfId="447" xr:uid="{00000000-0005-0000-0000-0000BE010000}"/>
    <cellStyle name="Normal 4 7 2" xfId="448" xr:uid="{00000000-0005-0000-0000-0000BF010000}"/>
    <cellStyle name="Normal 4 7 2 2" xfId="449" xr:uid="{00000000-0005-0000-0000-0000C0010000}"/>
    <cellStyle name="Normal 4 7 3" xfId="450" xr:uid="{00000000-0005-0000-0000-0000C1010000}"/>
    <cellStyle name="Normal 4 7 4" xfId="451" xr:uid="{00000000-0005-0000-0000-0000C2010000}"/>
    <cellStyle name="Normal 4 8" xfId="452" xr:uid="{00000000-0005-0000-0000-0000C3010000}"/>
    <cellStyle name="Normal 4 8 2" xfId="453" xr:uid="{00000000-0005-0000-0000-0000C4010000}"/>
    <cellStyle name="Normal 4 9" xfId="454" xr:uid="{00000000-0005-0000-0000-0000C5010000}"/>
    <cellStyle name="Normal 4_assumptions" xfId="455" xr:uid="{00000000-0005-0000-0000-0000C6010000}"/>
    <cellStyle name="Normal 5" xfId="456" xr:uid="{00000000-0005-0000-0000-0000C7010000}"/>
    <cellStyle name="Normal 5 10" xfId="457" xr:uid="{00000000-0005-0000-0000-0000C8010000}"/>
    <cellStyle name="Normal 5 11" xfId="458" xr:uid="{00000000-0005-0000-0000-0000C9010000}"/>
    <cellStyle name="Normal 5 2" xfId="459" xr:uid="{00000000-0005-0000-0000-0000CA010000}"/>
    <cellStyle name="Normal 5 2 2" xfId="460" xr:uid="{00000000-0005-0000-0000-0000CB010000}"/>
    <cellStyle name="Normal 5 2 2 2" xfId="461" xr:uid="{00000000-0005-0000-0000-0000CC010000}"/>
    <cellStyle name="Normal 5 2 2 2 2" xfId="462" xr:uid="{00000000-0005-0000-0000-0000CD010000}"/>
    <cellStyle name="Normal 5 2 2 2 2 2" xfId="463" xr:uid="{00000000-0005-0000-0000-0000CE010000}"/>
    <cellStyle name="Normal 5 2 2 2 2 2 2" xfId="464" xr:uid="{00000000-0005-0000-0000-0000CF010000}"/>
    <cellStyle name="Normal 5 2 2 2 2 3" xfId="465" xr:uid="{00000000-0005-0000-0000-0000D0010000}"/>
    <cellStyle name="Normal 5 2 2 2 2 4" xfId="466" xr:uid="{00000000-0005-0000-0000-0000D1010000}"/>
    <cellStyle name="Normal 5 2 2 2 3" xfId="467" xr:uid="{00000000-0005-0000-0000-0000D2010000}"/>
    <cellStyle name="Normal 5 2 2 2 3 2" xfId="468" xr:uid="{00000000-0005-0000-0000-0000D3010000}"/>
    <cellStyle name="Normal 5 2 2 2 4" xfId="469" xr:uid="{00000000-0005-0000-0000-0000D4010000}"/>
    <cellStyle name="Normal 5 2 2 2 5" xfId="470" xr:uid="{00000000-0005-0000-0000-0000D5010000}"/>
    <cellStyle name="Normal 5 2 2 3" xfId="471" xr:uid="{00000000-0005-0000-0000-0000D6010000}"/>
    <cellStyle name="Normal 5 2 2 3 2" xfId="472" xr:uid="{00000000-0005-0000-0000-0000D7010000}"/>
    <cellStyle name="Normal 5 2 2 3 2 2" xfId="473" xr:uid="{00000000-0005-0000-0000-0000D8010000}"/>
    <cellStyle name="Normal 5 2 2 3 2 2 2" xfId="474" xr:uid="{00000000-0005-0000-0000-0000D9010000}"/>
    <cellStyle name="Normal 5 2 2 3 2 3" xfId="475" xr:uid="{00000000-0005-0000-0000-0000DA010000}"/>
    <cellStyle name="Normal 5 2 2 3 2 4" xfId="476" xr:uid="{00000000-0005-0000-0000-0000DB010000}"/>
    <cellStyle name="Normal 5 2 2 3 3" xfId="477" xr:uid="{00000000-0005-0000-0000-0000DC010000}"/>
    <cellStyle name="Normal 5 2 2 3 3 2" xfId="478" xr:uid="{00000000-0005-0000-0000-0000DD010000}"/>
    <cellStyle name="Normal 5 2 2 3 4" xfId="479" xr:uid="{00000000-0005-0000-0000-0000DE010000}"/>
    <cellStyle name="Normal 5 2 2 3 5" xfId="480" xr:uid="{00000000-0005-0000-0000-0000DF010000}"/>
    <cellStyle name="Normal 5 2 2 4" xfId="481" xr:uid="{00000000-0005-0000-0000-0000E0010000}"/>
    <cellStyle name="Normal 5 2 2 4 2" xfId="482" xr:uid="{00000000-0005-0000-0000-0000E1010000}"/>
    <cellStyle name="Normal 5 2 2 4 2 2" xfId="483" xr:uid="{00000000-0005-0000-0000-0000E2010000}"/>
    <cellStyle name="Normal 5 2 2 4 3" xfId="484" xr:uid="{00000000-0005-0000-0000-0000E3010000}"/>
    <cellStyle name="Normal 5 2 2 4 4" xfId="485" xr:uid="{00000000-0005-0000-0000-0000E4010000}"/>
    <cellStyle name="Normal 5 2 2 5" xfId="486" xr:uid="{00000000-0005-0000-0000-0000E5010000}"/>
    <cellStyle name="Normal 5 2 2 5 2" xfId="487" xr:uid="{00000000-0005-0000-0000-0000E6010000}"/>
    <cellStyle name="Normal 5 2 2 6" xfId="488" xr:uid="{00000000-0005-0000-0000-0000E7010000}"/>
    <cellStyle name="Normal 5 2 2 7" xfId="489" xr:uid="{00000000-0005-0000-0000-0000E8010000}"/>
    <cellStyle name="Normal 5 2 3" xfId="490" xr:uid="{00000000-0005-0000-0000-0000E9010000}"/>
    <cellStyle name="Normal 5 2 3 2" xfId="491" xr:uid="{00000000-0005-0000-0000-0000EA010000}"/>
    <cellStyle name="Normal 5 2 3 2 2" xfId="492" xr:uid="{00000000-0005-0000-0000-0000EB010000}"/>
    <cellStyle name="Normal 5 2 3 2 2 2" xfId="493" xr:uid="{00000000-0005-0000-0000-0000EC010000}"/>
    <cellStyle name="Normal 5 2 3 2 3" xfId="494" xr:uid="{00000000-0005-0000-0000-0000ED010000}"/>
    <cellStyle name="Normal 5 2 3 2 4" xfId="495" xr:uid="{00000000-0005-0000-0000-0000EE010000}"/>
    <cellStyle name="Normal 5 2 3 3" xfId="496" xr:uid="{00000000-0005-0000-0000-0000EF010000}"/>
    <cellStyle name="Normal 5 2 3 3 2" xfId="497" xr:uid="{00000000-0005-0000-0000-0000F0010000}"/>
    <cellStyle name="Normal 5 2 3 4" xfId="498" xr:uid="{00000000-0005-0000-0000-0000F1010000}"/>
    <cellStyle name="Normal 5 2 3 5" xfId="499" xr:uid="{00000000-0005-0000-0000-0000F2010000}"/>
    <cellStyle name="Normal 5 2 4" xfId="500" xr:uid="{00000000-0005-0000-0000-0000F3010000}"/>
    <cellStyle name="Normal 5 2 4 2" xfId="501" xr:uid="{00000000-0005-0000-0000-0000F4010000}"/>
    <cellStyle name="Normal 5 2 4 2 2" xfId="502" xr:uid="{00000000-0005-0000-0000-0000F5010000}"/>
    <cellStyle name="Normal 5 2 4 2 2 2" xfId="503" xr:uid="{00000000-0005-0000-0000-0000F6010000}"/>
    <cellStyle name="Normal 5 2 4 2 3" xfId="504" xr:uid="{00000000-0005-0000-0000-0000F7010000}"/>
    <cellStyle name="Normal 5 2 4 2 4" xfId="505" xr:uid="{00000000-0005-0000-0000-0000F8010000}"/>
    <cellStyle name="Normal 5 2 4 3" xfId="506" xr:uid="{00000000-0005-0000-0000-0000F9010000}"/>
    <cellStyle name="Normal 5 2 4 3 2" xfId="507" xr:uid="{00000000-0005-0000-0000-0000FA010000}"/>
    <cellStyle name="Normal 5 2 4 4" xfId="508" xr:uid="{00000000-0005-0000-0000-0000FB010000}"/>
    <cellStyle name="Normal 5 2 4 5" xfId="509" xr:uid="{00000000-0005-0000-0000-0000FC010000}"/>
    <cellStyle name="Normal 5 2 5" xfId="510" xr:uid="{00000000-0005-0000-0000-0000FD010000}"/>
    <cellStyle name="Normal 5 2 5 2" xfId="511" xr:uid="{00000000-0005-0000-0000-0000FE010000}"/>
    <cellStyle name="Normal 5 2 5 2 2" xfId="512" xr:uid="{00000000-0005-0000-0000-0000FF010000}"/>
    <cellStyle name="Normal 5 2 5 3" xfId="513" xr:uid="{00000000-0005-0000-0000-000000020000}"/>
    <cellStyle name="Normal 5 2 5 4" xfId="514" xr:uid="{00000000-0005-0000-0000-000001020000}"/>
    <cellStyle name="Normal 5 2 6" xfId="515" xr:uid="{00000000-0005-0000-0000-000002020000}"/>
    <cellStyle name="Normal 5 2 6 2" xfId="516" xr:uid="{00000000-0005-0000-0000-000003020000}"/>
    <cellStyle name="Normal 5 2 7" xfId="517" xr:uid="{00000000-0005-0000-0000-000004020000}"/>
    <cellStyle name="Normal 5 2 8" xfId="518" xr:uid="{00000000-0005-0000-0000-000005020000}"/>
    <cellStyle name="Normal 5 3" xfId="519" xr:uid="{00000000-0005-0000-0000-000006020000}"/>
    <cellStyle name="Normal 5 3 2" xfId="520" xr:uid="{00000000-0005-0000-0000-000007020000}"/>
    <cellStyle name="Normal 5 3 2 2" xfId="521" xr:uid="{00000000-0005-0000-0000-000008020000}"/>
    <cellStyle name="Normal 5 3 2 2 2" xfId="522" xr:uid="{00000000-0005-0000-0000-000009020000}"/>
    <cellStyle name="Normal 5 3 2 2 2 2" xfId="523" xr:uid="{00000000-0005-0000-0000-00000A020000}"/>
    <cellStyle name="Normal 5 3 2 2 3" xfId="524" xr:uid="{00000000-0005-0000-0000-00000B020000}"/>
    <cellStyle name="Normal 5 3 2 2 4" xfId="525" xr:uid="{00000000-0005-0000-0000-00000C020000}"/>
    <cellStyle name="Normal 5 3 2 3" xfId="526" xr:uid="{00000000-0005-0000-0000-00000D020000}"/>
    <cellStyle name="Normal 5 3 2 3 2" xfId="527" xr:uid="{00000000-0005-0000-0000-00000E020000}"/>
    <cellStyle name="Normal 5 3 2 4" xfId="528" xr:uid="{00000000-0005-0000-0000-00000F020000}"/>
    <cellStyle name="Normal 5 3 2 5" xfId="529" xr:uid="{00000000-0005-0000-0000-000010020000}"/>
    <cellStyle name="Normal 5 3 3" xfId="530" xr:uid="{00000000-0005-0000-0000-000011020000}"/>
    <cellStyle name="Normal 5 3 3 2" xfId="531" xr:uid="{00000000-0005-0000-0000-000012020000}"/>
    <cellStyle name="Normal 5 3 3 2 2" xfId="532" xr:uid="{00000000-0005-0000-0000-000013020000}"/>
    <cellStyle name="Normal 5 3 3 2 2 2" xfId="533" xr:uid="{00000000-0005-0000-0000-000014020000}"/>
    <cellStyle name="Normal 5 3 3 2 3" xfId="534" xr:uid="{00000000-0005-0000-0000-000015020000}"/>
    <cellStyle name="Normal 5 3 3 2 4" xfId="535" xr:uid="{00000000-0005-0000-0000-000016020000}"/>
    <cellStyle name="Normal 5 3 3 3" xfId="536" xr:uid="{00000000-0005-0000-0000-000017020000}"/>
    <cellStyle name="Normal 5 3 3 3 2" xfId="537" xr:uid="{00000000-0005-0000-0000-000018020000}"/>
    <cellStyle name="Normal 5 3 3 4" xfId="538" xr:uid="{00000000-0005-0000-0000-000019020000}"/>
    <cellStyle name="Normal 5 3 3 5" xfId="539" xr:uid="{00000000-0005-0000-0000-00001A020000}"/>
    <cellStyle name="Normal 5 3 4" xfId="540" xr:uid="{00000000-0005-0000-0000-00001B020000}"/>
    <cellStyle name="Normal 5 3 4 2" xfId="541" xr:uid="{00000000-0005-0000-0000-00001C020000}"/>
    <cellStyle name="Normal 5 3 4 2 2" xfId="542" xr:uid="{00000000-0005-0000-0000-00001D020000}"/>
    <cellStyle name="Normal 5 3 4 3" xfId="543" xr:uid="{00000000-0005-0000-0000-00001E020000}"/>
    <cellStyle name="Normal 5 3 4 4" xfId="544" xr:uid="{00000000-0005-0000-0000-00001F020000}"/>
    <cellStyle name="Normal 5 3 5" xfId="545" xr:uid="{00000000-0005-0000-0000-000020020000}"/>
    <cellStyle name="Normal 5 3 5 2" xfId="546" xr:uid="{00000000-0005-0000-0000-000021020000}"/>
    <cellStyle name="Normal 5 3 6" xfId="547" xr:uid="{00000000-0005-0000-0000-000022020000}"/>
    <cellStyle name="Normal 5 3 7" xfId="548" xr:uid="{00000000-0005-0000-0000-000023020000}"/>
    <cellStyle name="Normal 5 4" xfId="549" xr:uid="{00000000-0005-0000-0000-000024020000}"/>
    <cellStyle name="Normal 5 4 2" xfId="550" xr:uid="{00000000-0005-0000-0000-000025020000}"/>
    <cellStyle name="Normal 5 4 2 2" xfId="551" xr:uid="{00000000-0005-0000-0000-000026020000}"/>
    <cellStyle name="Normal 5 4 2 2 2" xfId="552" xr:uid="{00000000-0005-0000-0000-000027020000}"/>
    <cellStyle name="Normal 5 4 2 2 2 2" xfId="553" xr:uid="{00000000-0005-0000-0000-000028020000}"/>
    <cellStyle name="Normal 5 4 2 2 3" xfId="554" xr:uid="{00000000-0005-0000-0000-000029020000}"/>
    <cellStyle name="Normal 5 4 2 2 4" xfId="555" xr:uid="{00000000-0005-0000-0000-00002A020000}"/>
    <cellStyle name="Normal 5 4 2 3" xfId="556" xr:uid="{00000000-0005-0000-0000-00002B020000}"/>
    <cellStyle name="Normal 5 4 2 3 2" xfId="557" xr:uid="{00000000-0005-0000-0000-00002C020000}"/>
    <cellStyle name="Normal 5 4 2 4" xfId="558" xr:uid="{00000000-0005-0000-0000-00002D020000}"/>
    <cellStyle name="Normal 5 4 2 5" xfId="559" xr:uid="{00000000-0005-0000-0000-00002E020000}"/>
    <cellStyle name="Normal 5 4 3" xfId="560" xr:uid="{00000000-0005-0000-0000-00002F020000}"/>
    <cellStyle name="Normal 5 4 3 2" xfId="561" xr:uid="{00000000-0005-0000-0000-000030020000}"/>
    <cellStyle name="Normal 5 4 3 2 2" xfId="562" xr:uid="{00000000-0005-0000-0000-000031020000}"/>
    <cellStyle name="Normal 5 4 3 2 2 2" xfId="563" xr:uid="{00000000-0005-0000-0000-000032020000}"/>
    <cellStyle name="Normal 5 4 3 2 3" xfId="564" xr:uid="{00000000-0005-0000-0000-000033020000}"/>
    <cellStyle name="Normal 5 4 3 2 4" xfId="565" xr:uid="{00000000-0005-0000-0000-000034020000}"/>
    <cellStyle name="Normal 5 4 3 3" xfId="566" xr:uid="{00000000-0005-0000-0000-000035020000}"/>
    <cellStyle name="Normal 5 4 3 3 2" xfId="567" xr:uid="{00000000-0005-0000-0000-000036020000}"/>
    <cellStyle name="Normal 5 4 3 4" xfId="568" xr:uid="{00000000-0005-0000-0000-000037020000}"/>
    <cellStyle name="Normal 5 4 3 5" xfId="569" xr:uid="{00000000-0005-0000-0000-000038020000}"/>
    <cellStyle name="Normal 5 4 4" xfId="570" xr:uid="{00000000-0005-0000-0000-000039020000}"/>
    <cellStyle name="Normal 5 4 4 2" xfId="571" xr:uid="{00000000-0005-0000-0000-00003A020000}"/>
    <cellStyle name="Normal 5 4 4 2 2" xfId="572" xr:uid="{00000000-0005-0000-0000-00003B020000}"/>
    <cellStyle name="Normal 5 4 4 3" xfId="573" xr:uid="{00000000-0005-0000-0000-00003C020000}"/>
    <cellStyle name="Normal 5 4 4 4" xfId="574" xr:uid="{00000000-0005-0000-0000-00003D020000}"/>
    <cellStyle name="Normal 5 4 5" xfId="575" xr:uid="{00000000-0005-0000-0000-00003E020000}"/>
    <cellStyle name="Normal 5 4 5 2" xfId="576" xr:uid="{00000000-0005-0000-0000-00003F020000}"/>
    <cellStyle name="Normal 5 4 6" xfId="577" xr:uid="{00000000-0005-0000-0000-000040020000}"/>
    <cellStyle name="Normal 5 4 7" xfId="578" xr:uid="{00000000-0005-0000-0000-000041020000}"/>
    <cellStyle name="Normal 5 5" xfId="579" xr:uid="{00000000-0005-0000-0000-000042020000}"/>
    <cellStyle name="Normal 5 5 2" xfId="580" xr:uid="{00000000-0005-0000-0000-000043020000}"/>
    <cellStyle name="Normal 5 5 2 2" xfId="581" xr:uid="{00000000-0005-0000-0000-000044020000}"/>
    <cellStyle name="Normal 5 5 2 2 2" xfId="582" xr:uid="{00000000-0005-0000-0000-000045020000}"/>
    <cellStyle name="Normal 5 5 2 3" xfId="583" xr:uid="{00000000-0005-0000-0000-000046020000}"/>
    <cellStyle name="Normal 5 5 2 4" xfId="584" xr:uid="{00000000-0005-0000-0000-000047020000}"/>
    <cellStyle name="Normal 5 5 3" xfId="585" xr:uid="{00000000-0005-0000-0000-000048020000}"/>
    <cellStyle name="Normal 5 5 3 2" xfId="586" xr:uid="{00000000-0005-0000-0000-000049020000}"/>
    <cellStyle name="Normal 5 5 4" xfId="587" xr:uid="{00000000-0005-0000-0000-00004A020000}"/>
    <cellStyle name="Normal 5 5 5" xfId="588" xr:uid="{00000000-0005-0000-0000-00004B020000}"/>
    <cellStyle name="Normal 5 6" xfId="589" xr:uid="{00000000-0005-0000-0000-00004C020000}"/>
    <cellStyle name="Normal 5 6 2" xfId="590" xr:uid="{00000000-0005-0000-0000-00004D020000}"/>
    <cellStyle name="Normal 5 6 2 2" xfId="591" xr:uid="{00000000-0005-0000-0000-00004E020000}"/>
    <cellStyle name="Normal 5 6 2 2 2" xfId="592" xr:uid="{00000000-0005-0000-0000-00004F020000}"/>
    <cellStyle name="Normal 5 6 2 3" xfId="593" xr:uid="{00000000-0005-0000-0000-000050020000}"/>
    <cellStyle name="Normal 5 6 2 4" xfId="594" xr:uid="{00000000-0005-0000-0000-000051020000}"/>
    <cellStyle name="Normal 5 6 3" xfId="595" xr:uid="{00000000-0005-0000-0000-000052020000}"/>
    <cellStyle name="Normal 5 6 3 2" xfId="596" xr:uid="{00000000-0005-0000-0000-000053020000}"/>
    <cellStyle name="Normal 5 6 4" xfId="597" xr:uid="{00000000-0005-0000-0000-000054020000}"/>
    <cellStyle name="Normal 5 6 5" xfId="598" xr:uid="{00000000-0005-0000-0000-000055020000}"/>
    <cellStyle name="Normal 5 7" xfId="599" xr:uid="{00000000-0005-0000-0000-000056020000}"/>
    <cellStyle name="Normal 5 7 2" xfId="600" xr:uid="{00000000-0005-0000-0000-000057020000}"/>
    <cellStyle name="Normal 5 7 2 2" xfId="601" xr:uid="{00000000-0005-0000-0000-000058020000}"/>
    <cellStyle name="Normal 5 7 3" xfId="602" xr:uid="{00000000-0005-0000-0000-000059020000}"/>
    <cellStyle name="Normal 5 7 4" xfId="603" xr:uid="{00000000-0005-0000-0000-00005A020000}"/>
    <cellStyle name="Normal 5 8" xfId="604" xr:uid="{00000000-0005-0000-0000-00005B020000}"/>
    <cellStyle name="Normal 5 8 2" xfId="605" xr:uid="{00000000-0005-0000-0000-00005C020000}"/>
    <cellStyle name="Normal 5 8 2 2" xfId="606" xr:uid="{00000000-0005-0000-0000-00005D020000}"/>
    <cellStyle name="Normal 5 8 3" xfId="607" xr:uid="{00000000-0005-0000-0000-00005E020000}"/>
    <cellStyle name="Normal 5 8 4" xfId="608" xr:uid="{00000000-0005-0000-0000-00005F020000}"/>
    <cellStyle name="Normal 5 9" xfId="609" xr:uid="{00000000-0005-0000-0000-000060020000}"/>
    <cellStyle name="Normal 5 9 2" xfId="610" xr:uid="{00000000-0005-0000-0000-000061020000}"/>
    <cellStyle name="Normal 6" xfId="611" xr:uid="{00000000-0005-0000-0000-000062020000}"/>
    <cellStyle name="Normal 6 2" xfId="612" xr:uid="{00000000-0005-0000-0000-000063020000}"/>
    <cellStyle name="Normal 6 3" xfId="613" xr:uid="{00000000-0005-0000-0000-000064020000}"/>
    <cellStyle name="Normal 6 3 2" xfId="614" xr:uid="{00000000-0005-0000-0000-000065020000}"/>
    <cellStyle name="Normal 6 3 2 2" xfId="615" xr:uid="{00000000-0005-0000-0000-000066020000}"/>
    <cellStyle name="Normal 6 3 3" xfId="616" xr:uid="{00000000-0005-0000-0000-000067020000}"/>
    <cellStyle name="Normal 6 3 4" xfId="617" xr:uid="{00000000-0005-0000-0000-000068020000}"/>
    <cellStyle name="Normal 7" xfId="618" xr:uid="{00000000-0005-0000-0000-000069020000}"/>
    <cellStyle name="Normal 7 2" xfId="619" xr:uid="{00000000-0005-0000-0000-00006A020000}"/>
    <cellStyle name="Normal 7 2 2" xfId="620" xr:uid="{00000000-0005-0000-0000-00006B020000}"/>
    <cellStyle name="Normal 7 2 2 2" xfId="621" xr:uid="{00000000-0005-0000-0000-00006C020000}"/>
    <cellStyle name="Normal 7 2 3" xfId="622" xr:uid="{00000000-0005-0000-0000-00006D020000}"/>
    <cellStyle name="Normal 7 2 4" xfId="623" xr:uid="{00000000-0005-0000-0000-00006E020000}"/>
    <cellStyle name="Normal 7 3" xfId="624" xr:uid="{00000000-0005-0000-0000-00006F020000}"/>
    <cellStyle name="Normal 7 3 2" xfId="625" xr:uid="{00000000-0005-0000-0000-000070020000}"/>
    <cellStyle name="Normal 7 3 2 2" xfId="626" xr:uid="{00000000-0005-0000-0000-000071020000}"/>
    <cellStyle name="Normal 7 3 3" xfId="627" xr:uid="{00000000-0005-0000-0000-000072020000}"/>
    <cellStyle name="Normal 7 3 4" xfId="628" xr:uid="{00000000-0005-0000-0000-000073020000}"/>
    <cellStyle name="Normal 7 4" xfId="629" xr:uid="{00000000-0005-0000-0000-000074020000}"/>
    <cellStyle name="Normal 7 4 2" xfId="630" xr:uid="{00000000-0005-0000-0000-000075020000}"/>
    <cellStyle name="Normal 7 5" xfId="631" xr:uid="{00000000-0005-0000-0000-000076020000}"/>
    <cellStyle name="Normal 7 6" xfId="632" xr:uid="{00000000-0005-0000-0000-000077020000}"/>
    <cellStyle name="Normal 8" xfId="633" xr:uid="{00000000-0005-0000-0000-000078020000}"/>
    <cellStyle name="Normal 9" xfId="634" xr:uid="{00000000-0005-0000-0000-000079020000}"/>
    <cellStyle name="Normalny" xfId="0" builtinId="0"/>
    <cellStyle name="Note 2" xfId="635" xr:uid="{00000000-0005-0000-0000-00007B020000}"/>
    <cellStyle name="Note 3" xfId="636" xr:uid="{00000000-0005-0000-0000-00007C020000}"/>
    <cellStyle name="Output 2" xfId="637" xr:uid="{00000000-0005-0000-0000-00007D020000}"/>
    <cellStyle name="Percent 2" xfId="638" xr:uid="{00000000-0005-0000-0000-00007E020000}"/>
    <cellStyle name="Percent 2 2" xfId="639" xr:uid="{00000000-0005-0000-0000-00007F020000}"/>
    <cellStyle name="Percent 3" xfId="640" xr:uid="{00000000-0005-0000-0000-000080020000}"/>
    <cellStyle name="Percent 3 2" xfId="641" xr:uid="{00000000-0005-0000-0000-000081020000}"/>
    <cellStyle name="Percent 4" xfId="642" xr:uid="{00000000-0005-0000-0000-000082020000}"/>
    <cellStyle name="Porcentaje 2" xfId="643" xr:uid="{00000000-0005-0000-0000-000083020000}"/>
    <cellStyle name="Porcentaje 3" xfId="644" xr:uid="{00000000-0005-0000-0000-000084020000}"/>
    <cellStyle name="Porcentaje 4" xfId="645" xr:uid="{00000000-0005-0000-0000-000085020000}"/>
    <cellStyle name="Porcentaje 5" xfId="646" xr:uid="{00000000-0005-0000-0000-000086020000}"/>
    <cellStyle name="Porcentual 2" xfId="647" xr:uid="{00000000-0005-0000-0000-000087020000}"/>
    <cellStyle name="Porcentual 2 2" xfId="648" xr:uid="{00000000-0005-0000-0000-000088020000}"/>
    <cellStyle name="Porcentual 2 2 2" xfId="649" xr:uid="{00000000-0005-0000-0000-000089020000}"/>
    <cellStyle name="Porcentual 2 2 2 2" xfId="650" xr:uid="{00000000-0005-0000-0000-00008A020000}"/>
    <cellStyle name="Porcentual 2 2 3" xfId="651" xr:uid="{00000000-0005-0000-0000-00008B020000}"/>
    <cellStyle name="Porcentual 2 2 4" xfId="652" xr:uid="{00000000-0005-0000-0000-00008C020000}"/>
    <cellStyle name="Procentowy" xfId="656" builtinId="5"/>
    <cellStyle name="Title 2" xfId="653" xr:uid="{00000000-0005-0000-0000-00008E020000}"/>
    <cellStyle name="Total 2" xfId="654" xr:uid="{00000000-0005-0000-0000-00008F020000}"/>
    <cellStyle name="Warning Text 2" xfId="655" xr:uid="{00000000-0005-0000-0000-00009002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  <color rgb="FFFFFFCC"/>
      <color rgb="FF99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785813</xdr:colOff>
      <xdr:row>4</xdr:row>
      <xdr:rowOff>60853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93FE2F3-B8FA-4158-A61F-CBEBF48A6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14273" cy="7978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869950</xdr:colOff>
      <xdr:row>4</xdr:row>
      <xdr:rowOff>60852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EF6A74-8BCC-4762-845B-5C9C88B33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9830" cy="7923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nanarasimhan/Downloads/GRFM1601_EEA%20Chios_V_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FM1601_EEA Chios_V_14.xlsm"/>
      <sheetName val="_SetUP"/>
      <sheetName val="GRFM1601_EEA Chios_V_14"/>
      <sheetName val="_Income&amp;admin"/>
      <sheetName val="_data sheet"/>
      <sheetName val="_overview"/>
      <sheetName val="_Project"/>
      <sheetName val="_AdmBase"/>
      <sheetName val="1._Detailed_budget"/>
      <sheetName val="2._Salary_Budget"/>
      <sheetName val="3-1._Import_from_master"/>
      <sheetName val="3-2._Import_Salary_from_master"/>
      <sheetName val="_Export_to_FINAL_BUDGET"/>
      <sheetName val="AdminCalc"/>
      <sheetName val="_ADMIN"/>
      <sheetName val="3-3._Transfer_as_APPROVED"/>
      <sheetName val="APPROVED"/>
      <sheetName val="_DONOR FORM Offline"/>
      <sheetName val="NORAD"/>
      <sheetName val="DONOR FORM"/>
      <sheetName val="DONOR FORM account level"/>
      <sheetName val="DFID"/>
      <sheetName val="BPRM"/>
      <sheetName val="EC DONOR FORM"/>
      <sheetName val="DFADT"/>
      <sheetName val="ECHO Financial statement"/>
      <sheetName val="ECHO Financial Overview"/>
      <sheetName val="UNHCR"/>
      <sheetName val="Acc_grp_and_class"/>
      <sheetName val="_Accounts"/>
      <sheetName val="ResNO"/>
      <sheetName val="Activity"/>
      <sheetName val="_CodeClass"/>
      <sheetName val="_CodeDonor"/>
      <sheetName val="CostCenter"/>
      <sheetName val="Location"/>
      <sheetName val="Site"/>
      <sheetName val="_Units"/>
      <sheetName val="_DonorList"/>
      <sheetName val="TopDown"/>
      <sheetName val="_Periods"/>
      <sheetName val="_Blank"/>
      <sheetName val="Sheet1"/>
      <sheetName val="GRFM1601_EEA%20Chios_V_14.xlsm"/>
    </sheetNames>
    <sheetDataSet>
      <sheetData sheetId="0" refreshError="1"/>
      <sheetData sheetId="1">
        <row r="6">
          <cell r="E6" t="str">
            <v>GR</v>
          </cell>
        </row>
        <row r="70">
          <cell r="I70">
            <v>0</v>
          </cell>
        </row>
        <row r="71">
          <cell r="I71">
            <v>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8">
          <cell r="C8" t="str">
            <v>Chart Of Accounts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6:J120"/>
  <sheetViews>
    <sheetView showGridLines="0" tabSelected="1" zoomScale="110" zoomScaleNormal="110" zoomScaleSheetLayoutView="120" workbookViewId="0">
      <pane ySplit="17" topLeftCell="A26" activePane="bottomLeft" state="frozen"/>
      <selection pane="bottomLeft" activeCell="G65" sqref="G65"/>
    </sheetView>
  </sheetViews>
  <sheetFormatPr defaultColWidth="8.85546875" defaultRowHeight="15" outlineLevelRow="1"/>
  <cols>
    <col min="1" max="1" width="30.5703125" style="50" customWidth="1"/>
    <col min="2" max="2" width="13.42578125" style="50" customWidth="1"/>
    <col min="3" max="3" width="12.140625" style="50" customWidth="1"/>
    <col min="4" max="5" width="14.42578125" style="50" customWidth="1"/>
    <col min="6" max="6" width="13.140625" style="50" customWidth="1"/>
    <col min="7" max="7" width="15.85546875" style="50" customWidth="1"/>
    <col min="8" max="8" width="11.140625" style="50" customWidth="1"/>
    <col min="9" max="9" width="0.140625" style="50" customWidth="1"/>
    <col min="10" max="10" width="17.28515625" style="50" bestFit="1" customWidth="1"/>
    <col min="11" max="16384" width="8.85546875" style="50"/>
  </cols>
  <sheetData>
    <row r="6" spans="1:10">
      <c r="A6" s="88" t="s">
        <v>36</v>
      </c>
      <c r="B6" s="51"/>
      <c r="C6" s="51"/>
      <c r="D6" s="51"/>
      <c r="E6" s="51"/>
      <c r="F6" s="51"/>
      <c r="G6" s="51"/>
      <c r="J6" s="52"/>
    </row>
    <row r="7" spans="1:10" ht="15.75" hidden="1" outlineLevel="1" thickBot="1">
      <c r="A7" s="53" t="s">
        <v>0</v>
      </c>
      <c r="B7" s="126" t="s">
        <v>18</v>
      </c>
      <c r="C7" s="127"/>
      <c r="D7" s="127"/>
      <c r="E7" s="127"/>
      <c r="F7" s="127"/>
      <c r="G7" s="128"/>
    </row>
    <row r="8" spans="1:10" ht="15.75" hidden="1" outlineLevel="1" thickBot="1">
      <c r="A8" s="53" t="s">
        <v>1</v>
      </c>
      <c r="B8" s="129"/>
      <c r="C8" s="130"/>
      <c r="D8" s="130"/>
      <c r="E8" s="130"/>
      <c r="F8" s="130"/>
      <c r="G8" s="131"/>
    </row>
    <row r="9" spans="1:10" ht="15.75" hidden="1" outlineLevel="1" thickBot="1">
      <c r="A9" s="53" t="s">
        <v>2</v>
      </c>
      <c r="B9" s="132"/>
      <c r="C9" s="133"/>
      <c r="D9" s="133"/>
      <c r="E9" s="133"/>
      <c r="F9" s="133"/>
      <c r="G9" s="134"/>
    </row>
    <row r="10" spans="1:10" ht="15" hidden="1" customHeight="1" outlineLevel="1" thickBot="1">
      <c r="A10" s="53" t="s">
        <v>15</v>
      </c>
      <c r="B10" s="124">
        <f>G85</f>
        <v>0</v>
      </c>
      <c r="C10" s="125"/>
      <c r="D10" s="125"/>
      <c r="E10" s="83"/>
      <c r="F10" s="83"/>
      <c r="G10" s="54" t="e">
        <f>IF(G11+G12=100%,100%,"Błąd - sprawdź komórki B7 i B8")</f>
        <v>#DIV/0!</v>
      </c>
    </row>
    <row r="11" spans="1:10" ht="15" hidden="1" customHeight="1" outlineLevel="1" thickBot="1">
      <c r="A11" s="53" t="s">
        <v>16</v>
      </c>
      <c r="B11" s="124">
        <v>0</v>
      </c>
      <c r="C11" s="125"/>
      <c r="D11" s="125"/>
      <c r="E11" s="83"/>
      <c r="F11" s="83"/>
      <c r="G11" s="54" t="e">
        <f>B11/B10</f>
        <v>#DIV/0!</v>
      </c>
    </row>
    <row r="12" spans="1:10" ht="15" hidden="1" customHeight="1" outlineLevel="1" thickBot="1">
      <c r="A12" s="53" t="s">
        <v>17</v>
      </c>
      <c r="B12" s="124">
        <f>B10</f>
        <v>0</v>
      </c>
      <c r="C12" s="125"/>
      <c r="D12" s="125"/>
      <c r="E12" s="83"/>
      <c r="F12" s="83"/>
      <c r="G12" s="54" t="e">
        <f>B12/B10</f>
        <v>#DIV/0!</v>
      </c>
    </row>
    <row r="13" spans="1:10" ht="15.75" hidden="1" outlineLevel="1" thickBot="1">
      <c r="A13" s="53" t="s">
        <v>3</v>
      </c>
      <c r="B13" s="137"/>
      <c r="C13" s="138"/>
      <c r="D13" s="138"/>
      <c r="E13" s="138"/>
      <c r="F13" s="138"/>
      <c r="G13" s="139"/>
    </row>
    <row r="14" spans="1:10" ht="15.75" hidden="1" outlineLevel="1" thickBot="1">
      <c r="A14" s="55" t="s">
        <v>30</v>
      </c>
      <c r="B14" s="140">
        <v>4.2</v>
      </c>
      <c r="C14" s="141"/>
      <c r="D14" s="141"/>
      <c r="E14" s="141"/>
      <c r="F14" s="141"/>
      <c r="G14" s="142"/>
    </row>
    <row r="15" spans="1:10" hidden="1" outlineLevel="1">
      <c r="A15" s="1"/>
      <c r="B15" s="56"/>
      <c r="C15" s="57"/>
      <c r="D15" s="57"/>
      <c r="E15" s="57"/>
      <c r="F15" s="57"/>
      <c r="G15" s="57"/>
    </row>
    <row r="16" spans="1:10" ht="18" customHeight="1" collapsed="1">
      <c r="A16" s="143" t="s">
        <v>4</v>
      </c>
      <c r="B16" s="143" t="s">
        <v>5</v>
      </c>
      <c r="C16" s="143" t="s">
        <v>12</v>
      </c>
      <c r="D16" s="143" t="s">
        <v>13</v>
      </c>
      <c r="E16" s="144" t="s">
        <v>31</v>
      </c>
      <c r="F16" s="143" t="s">
        <v>48</v>
      </c>
      <c r="G16" s="145" t="s">
        <v>52</v>
      </c>
      <c r="H16" s="58"/>
    </row>
    <row r="17" spans="1:7" ht="37.5" customHeight="1">
      <c r="A17" s="143"/>
      <c r="B17" s="143"/>
      <c r="C17" s="143"/>
      <c r="D17" s="143"/>
      <c r="E17" s="144"/>
      <c r="F17" s="143"/>
      <c r="G17" s="145"/>
    </row>
    <row r="18" spans="1:7">
      <c r="A18" s="146" t="s">
        <v>55</v>
      </c>
      <c r="B18" s="146"/>
      <c r="C18" s="146"/>
      <c r="D18" s="146"/>
      <c r="E18" s="146"/>
      <c r="F18" s="146"/>
      <c r="G18" s="146"/>
    </row>
    <row r="19" spans="1:7">
      <c r="A19" s="147" t="s">
        <v>70</v>
      </c>
      <c r="B19" s="148"/>
      <c r="C19" s="148"/>
      <c r="D19" s="148"/>
      <c r="E19" s="148"/>
      <c r="F19" s="148"/>
      <c r="G19" s="148"/>
    </row>
    <row r="20" spans="1:7" ht="15" customHeight="1">
      <c r="A20" s="149" t="s">
        <v>74</v>
      </c>
      <c r="B20" s="149"/>
      <c r="C20" s="149"/>
      <c r="D20" s="149"/>
      <c r="E20" s="149"/>
      <c r="F20" s="149"/>
      <c r="G20" s="149"/>
    </row>
    <row r="21" spans="1:7" outlineLevel="1">
      <c r="A21" s="24" t="s">
        <v>39</v>
      </c>
      <c r="B21" s="25" t="s">
        <v>6</v>
      </c>
      <c r="C21" s="26"/>
      <c r="D21" s="27"/>
      <c r="E21" s="89">
        <f>C21*D21</f>
        <v>0</v>
      </c>
      <c r="F21" s="95">
        <f>D21/$B$14</f>
        <v>0</v>
      </c>
      <c r="G21" s="96">
        <f>ROUND(C21*D21/$B$14,2)</f>
        <v>0</v>
      </c>
    </row>
    <row r="22" spans="1:7" outlineLevel="1">
      <c r="A22" s="24" t="s">
        <v>9</v>
      </c>
      <c r="B22" s="25"/>
      <c r="C22" s="26"/>
      <c r="D22" s="27"/>
      <c r="E22" s="89">
        <f t="shared" ref="E22:E24" si="0">C22*D22</f>
        <v>0</v>
      </c>
      <c r="F22" s="95">
        <f t="shared" ref="F22:F23" si="1">D22/$B$14</f>
        <v>0</v>
      </c>
      <c r="G22" s="96">
        <f t="shared" ref="G22:G24" si="2">ROUND(C22*D22/$B$14,2)</f>
        <v>0</v>
      </c>
    </row>
    <row r="23" spans="1:7" outlineLevel="1">
      <c r="A23" s="24" t="s">
        <v>10</v>
      </c>
      <c r="B23" s="25"/>
      <c r="C23" s="26"/>
      <c r="D23" s="27"/>
      <c r="E23" s="89">
        <f t="shared" si="0"/>
        <v>0</v>
      </c>
      <c r="F23" s="95">
        <f t="shared" si="1"/>
        <v>0</v>
      </c>
      <c r="G23" s="96">
        <f t="shared" si="2"/>
        <v>0</v>
      </c>
    </row>
    <row r="24" spans="1:7" outlineLevel="1">
      <c r="A24" s="24" t="s">
        <v>7</v>
      </c>
      <c r="B24" s="25"/>
      <c r="C24" s="26"/>
      <c r="D24" s="27"/>
      <c r="E24" s="89">
        <f t="shared" si="0"/>
        <v>0</v>
      </c>
      <c r="F24" s="95">
        <f>D24/$B$14</f>
        <v>0</v>
      </c>
      <c r="G24" s="96">
        <f t="shared" si="2"/>
        <v>0</v>
      </c>
    </row>
    <row r="25" spans="1:7">
      <c r="A25" s="135"/>
      <c r="B25" s="136"/>
      <c r="C25" s="136"/>
      <c r="D25" s="28" t="s">
        <v>42</v>
      </c>
      <c r="E25" s="90">
        <f>SUM(E21:E24)</f>
        <v>0</v>
      </c>
      <c r="F25" s="91" t="s">
        <v>41</v>
      </c>
      <c r="G25" s="31">
        <f>SUM(G21:G24)</f>
        <v>0</v>
      </c>
    </row>
    <row r="26" spans="1:7" ht="15" customHeight="1">
      <c r="A26" s="149" t="s">
        <v>56</v>
      </c>
      <c r="B26" s="149"/>
      <c r="C26" s="149"/>
      <c r="D26" s="149"/>
      <c r="E26" s="149"/>
      <c r="F26" s="149"/>
      <c r="G26" s="149"/>
    </row>
    <row r="27" spans="1:7" ht="33.75" outlineLevel="1">
      <c r="A27" s="24" t="s">
        <v>8</v>
      </c>
      <c r="B27" s="29" t="s">
        <v>11</v>
      </c>
      <c r="C27" s="26"/>
      <c r="D27" s="27"/>
      <c r="E27" s="89">
        <f>C27*D27</f>
        <v>0</v>
      </c>
      <c r="F27" s="95">
        <f>D27/$B$14</f>
        <v>0</v>
      </c>
      <c r="G27" s="96">
        <f>ROUND(C27*D27/$B$14,2)</f>
        <v>0</v>
      </c>
    </row>
    <row r="28" spans="1:7" outlineLevel="1">
      <c r="A28" s="24" t="s">
        <v>9</v>
      </c>
      <c r="B28" s="25"/>
      <c r="C28" s="26"/>
      <c r="D28" s="27"/>
      <c r="E28" s="89">
        <f t="shared" ref="E28:E30" si="3">C28*D28</f>
        <v>0</v>
      </c>
      <c r="F28" s="95">
        <f t="shared" ref="F28:F30" si="4">D28/$B$14</f>
        <v>0</v>
      </c>
      <c r="G28" s="96">
        <f t="shared" ref="G28:G30" si="5">ROUND(C28*D28/$B$14,2)</f>
        <v>0</v>
      </c>
    </row>
    <row r="29" spans="1:7" outlineLevel="1">
      <c r="A29" s="24" t="s">
        <v>10</v>
      </c>
      <c r="B29" s="25"/>
      <c r="C29" s="26"/>
      <c r="D29" s="27"/>
      <c r="E29" s="89">
        <f t="shared" si="3"/>
        <v>0</v>
      </c>
      <c r="F29" s="95">
        <f t="shared" si="4"/>
        <v>0</v>
      </c>
      <c r="G29" s="96">
        <f t="shared" si="5"/>
        <v>0</v>
      </c>
    </row>
    <row r="30" spans="1:7" outlineLevel="1">
      <c r="A30" s="24" t="s">
        <v>7</v>
      </c>
      <c r="B30" s="25"/>
      <c r="C30" s="26"/>
      <c r="D30" s="27"/>
      <c r="E30" s="89">
        <f t="shared" si="3"/>
        <v>0</v>
      </c>
      <c r="F30" s="95">
        <f t="shared" si="4"/>
        <v>0</v>
      </c>
      <c r="G30" s="96">
        <f t="shared" si="5"/>
        <v>0</v>
      </c>
    </row>
    <row r="31" spans="1:7">
      <c r="A31" s="135"/>
      <c r="B31" s="136"/>
      <c r="C31" s="136"/>
      <c r="D31" s="28" t="s">
        <v>42</v>
      </c>
      <c r="E31" s="90">
        <f>SUM(E27:E30)</f>
        <v>0</v>
      </c>
      <c r="F31" s="91" t="s">
        <v>41</v>
      </c>
      <c r="G31" s="31">
        <f>SUM(G27:G30)</f>
        <v>0</v>
      </c>
    </row>
    <row r="32" spans="1:7" ht="15" customHeight="1">
      <c r="A32" s="150" t="s">
        <v>57</v>
      </c>
      <c r="B32" s="150"/>
      <c r="C32" s="150"/>
      <c r="D32" s="150"/>
      <c r="E32" s="150"/>
      <c r="F32" s="150"/>
      <c r="G32" s="150"/>
    </row>
    <row r="33" spans="1:7" ht="33.75" hidden="1" outlineLevel="1">
      <c r="A33" s="24" t="s">
        <v>8</v>
      </c>
      <c r="B33" s="29" t="s">
        <v>11</v>
      </c>
      <c r="C33" s="26"/>
      <c r="D33" s="27"/>
      <c r="E33" s="89">
        <f>C33*D33</f>
        <v>0</v>
      </c>
      <c r="F33" s="95">
        <f>D33/$B$14</f>
        <v>0</v>
      </c>
      <c r="G33" s="96">
        <f>ROUND(C33*D33/$B$14,2)</f>
        <v>0</v>
      </c>
    </row>
    <row r="34" spans="1:7" hidden="1" outlineLevel="1">
      <c r="A34" s="24" t="s">
        <v>9</v>
      </c>
      <c r="B34" s="25"/>
      <c r="C34" s="26"/>
      <c r="D34" s="27"/>
      <c r="E34" s="89">
        <f t="shared" ref="E34:E36" si="6">C34*D34</f>
        <v>0</v>
      </c>
      <c r="F34" s="95">
        <f t="shared" ref="F34:F36" si="7">D34/$B$14</f>
        <v>0</v>
      </c>
      <c r="G34" s="96">
        <f t="shared" ref="G34:G36" si="8">ROUND(C34*D34/$B$14,2)</f>
        <v>0</v>
      </c>
    </row>
    <row r="35" spans="1:7" hidden="1" outlineLevel="1">
      <c r="A35" s="24" t="s">
        <v>10</v>
      </c>
      <c r="B35" s="25"/>
      <c r="C35" s="26"/>
      <c r="D35" s="27"/>
      <c r="E35" s="89">
        <f t="shared" si="6"/>
        <v>0</v>
      </c>
      <c r="F35" s="95">
        <f t="shared" si="7"/>
        <v>0</v>
      </c>
      <c r="G35" s="96">
        <f t="shared" si="8"/>
        <v>0</v>
      </c>
    </row>
    <row r="36" spans="1:7" hidden="1" outlineLevel="1">
      <c r="A36" s="24" t="s">
        <v>7</v>
      </c>
      <c r="B36" s="25"/>
      <c r="C36" s="26"/>
      <c r="D36" s="27"/>
      <c r="E36" s="89">
        <f t="shared" si="6"/>
        <v>0</v>
      </c>
      <c r="F36" s="95">
        <f t="shared" si="7"/>
        <v>0</v>
      </c>
      <c r="G36" s="96">
        <f t="shared" si="8"/>
        <v>0</v>
      </c>
    </row>
    <row r="37" spans="1:7" collapsed="1">
      <c r="A37" s="135"/>
      <c r="B37" s="136"/>
      <c r="C37" s="136"/>
      <c r="D37" s="28" t="s">
        <v>42</v>
      </c>
      <c r="E37" s="90">
        <f>SUM(E33:E36)</f>
        <v>0</v>
      </c>
      <c r="F37" s="91" t="s">
        <v>41</v>
      </c>
      <c r="G37" s="31">
        <f>SUM(G33:G36)</f>
        <v>0</v>
      </c>
    </row>
    <row r="38" spans="1:7" ht="15" customHeight="1">
      <c r="A38" s="150" t="s">
        <v>58</v>
      </c>
      <c r="B38" s="150"/>
      <c r="C38" s="150"/>
      <c r="D38" s="150"/>
      <c r="E38" s="150"/>
      <c r="F38" s="150"/>
      <c r="G38" s="150"/>
    </row>
    <row r="39" spans="1:7" ht="33.75" hidden="1" outlineLevel="1">
      <c r="A39" s="24" t="s">
        <v>8</v>
      </c>
      <c r="B39" s="29" t="s">
        <v>11</v>
      </c>
      <c r="C39" s="26"/>
      <c r="D39" s="27"/>
      <c r="E39" s="89">
        <f>C39*D39</f>
        <v>0</v>
      </c>
      <c r="F39" s="95">
        <f>D39/$B$14</f>
        <v>0</v>
      </c>
      <c r="G39" s="96">
        <f>ROUND(C39*D39/$B$14,2)</f>
        <v>0</v>
      </c>
    </row>
    <row r="40" spans="1:7" hidden="1" outlineLevel="1">
      <c r="A40" s="24" t="s">
        <v>9</v>
      </c>
      <c r="B40" s="25"/>
      <c r="C40" s="26"/>
      <c r="D40" s="27"/>
      <c r="E40" s="89">
        <f t="shared" ref="E40:E42" si="9">C40*D40</f>
        <v>0</v>
      </c>
      <c r="F40" s="95">
        <f t="shared" ref="F40:F42" si="10">D40/$B$14</f>
        <v>0</v>
      </c>
      <c r="G40" s="96">
        <f t="shared" ref="G40:G42" si="11">ROUND(C40*D40/$B$14,2)</f>
        <v>0</v>
      </c>
    </row>
    <row r="41" spans="1:7" hidden="1" outlineLevel="1">
      <c r="A41" s="24" t="s">
        <v>10</v>
      </c>
      <c r="B41" s="25"/>
      <c r="C41" s="26"/>
      <c r="D41" s="27"/>
      <c r="E41" s="89">
        <f t="shared" si="9"/>
        <v>0</v>
      </c>
      <c r="F41" s="95">
        <f t="shared" si="10"/>
        <v>0</v>
      </c>
      <c r="G41" s="96">
        <f t="shared" si="11"/>
        <v>0</v>
      </c>
    </row>
    <row r="42" spans="1:7" hidden="1" outlineLevel="1">
      <c r="A42" s="24" t="s">
        <v>7</v>
      </c>
      <c r="B42" s="25"/>
      <c r="C42" s="26"/>
      <c r="D42" s="27"/>
      <c r="E42" s="89">
        <f t="shared" si="9"/>
        <v>0</v>
      </c>
      <c r="F42" s="95">
        <f t="shared" si="10"/>
        <v>0</v>
      </c>
      <c r="G42" s="96">
        <f t="shared" si="11"/>
        <v>0</v>
      </c>
    </row>
    <row r="43" spans="1:7" collapsed="1">
      <c r="A43" s="135"/>
      <c r="B43" s="136"/>
      <c r="C43" s="136"/>
      <c r="D43" s="28" t="s">
        <v>42</v>
      </c>
      <c r="E43" s="90">
        <f>SUM(E39:E42)</f>
        <v>0</v>
      </c>
      <c r="F43" s="91" t="s">
        <v>41</v>
      </c>
      <c r="G43" s="31">
        <f>SUM(G39:G42)</f>
        <v>0</v>
      </c>
    </row>
    <row r="44" spans="1:7">
      <c r="A44" s="150" t="s">
        <v>59</v>
      </c>
      <c r="B44" s="150"/>
      <c r="C44" s="150"/>
      <c r="D44" s="150"/>
      <c r="E44" s="150"/>
      <c r="F44" s="150"/>
      <c r="G44" s="150"/>
    </row>
    <row r="45" spans="1:7" ht="33.75" hidden="1" outlineLevel="1">
      <c r="A45" s="24" t="s">
        <v>8</v>
      </c>
      <c r="B45" s="29" t="s">
        <v>11</v>
      </c>
      <c r="C45" s="26"/>
      <c r="D45" s="27"/>
      <c r="E45" s="89">
        <f>C45*D45</f>
        <v>0</v>
      </c>
      <c r="F45" s="95">
        <f>D45/$B$14</f>
        <v>0</v>
      </c>
      <c r="G45" s="96">
        <f>ROUND(C45*D45/$B$14,2)</f>
        <v>0</v>
      </c>
    </row>
    <row r="46" spans="1:7" hidden="1" outlineLevel="1">
      <c r="A46" s="24" t="s">
        <v>9</v>
      </c>
      <c r="B46" s="25"/>
      <c r="C46" s="26"/>
      <c r="D46" s="27"/>
      <c r="E46" s="89">
        <f t="shared" ref="E46:E48" si="12">C46*D46</f>
        <v>0</v>
      </c>
      <c r="F46" s="95">
        <f t="shared" ref="F46:F48" si="13">D46/$B$14</f>
        <v>0</v>
      </c>
      <c r="G46" s="96">
        <f t="shared" ref="G46:G48" si="14">ROUND(C46*D46/$B$14,2)</f>
        <v>0</v>
      </c>
    </row>
    <row r="47" spans="1:7" hidden="1" outlineLevel="1">
      <c r="A47" s="24" t="s">
        <v>10</v>
      </c>
      <c r="B47" s="25"/>
      <c r="C47" s="26"/>
      <c r="D47" s="27"/>
      <c r="E47" s="89">
        <f t="shared" si="12"/>
        <v>0</v>
      </c>
      <c r="F47" s="95">
        <f t="shared" si="13"/>
        <v>0</v>
      </c>
      <c r="G47" s="96">
        <f t="shared" si="14"/>
        <v>0</v>
      </c>
    </row>
    <row r="48" spans="1:7" hidden="1" outlineLevel="1">
      <c r="A48" s="24" t="s">
        <v>7</v>
      </c>
      <c r="B48" s="25"/>
      <c r="C48" s="26"/>
      <c r="D48" s="27"/>
      <c r="E48" s="89">
        <f t="shared" si="12"/>
        <v>0</v>
      </c>
      <c r="F48" s="95">
        <f t="shared" si="13"/>
        <v>0</v>
      </c>
      <c r="G48" s="96">
        <f t="shared" si="14"/>
        <v>0</v>
      </c>
    </row>
    <row r="49" spans="1:7" collapsed="1">
      <c r="A49" s="135"/>
      <c r="B49" s="136"/>
      <c r="C49" s="136"/>
      <c r="D49" s="28" t="s">
        <v>42</v>
      </c>
      <c r="E49" s="90">
        <f>SUM(E45:E48)</f>
        <v>0</v>
      </c>
      <c r="F49" s="91" t="s">
        <v>41</v>
      </c>
      <c r="G49" s="31">
        <f>SUM(G45:G48)</f>
        <v>0</v>
      </c>
    </row>
    <row r="50" spans="1:7">
      <c r="A50" s="150" t="s">
        <v>60</v>
      </c>
      <c r="B50" s="150"/>
      <c r="C50" s="150"/>
      <c r="D50" s="150"/>
      <c r="E50" s="150"/>
      <c r="F50" s="150"/>
      <c r="G50" s="150"/>
    </row>
    <row r="51" spans="1:7" ht="33.75" hidden="1" outlineLevel="1">
      <c r="A51" s="24" t="s">
        <v>8</v>
      </c>
      <c r="B51" s="29" t="s">
        <v>11</v>
      </c>
      <c r="C51" s="26"/>
      <c r="D51" s="27"/>
      <c r="E51" s="89">
        <f>C51*D51</f>
        <v>0</v>
      </c>
      <c r="F51" s="95">
        <f>D51/$B$14</f>
        <v>0</v>
      </c>
      <c r="G51" s="96">
        <f>ROUND(C51*D51/$B$14,2)</f>
        <v>0</v>
      </c>
    </row>
    <row r="52" spans="1:7" hidden="1" outlineLevel="1">
      <c r="A52" s="24" t="s">
        <v>9</v>
      </c>
      <c r="B52" s="25"/>
      <c r="C52" s="26"/>
      <c r="D52" s="27"/>
      <c r="E52" s="89">
        <f t="shared" ref="E52:E54" si="15">C52*D52</f>
        <v>0</v>
      </c>
      <c r="F52" s="95">
        <f t="shared" ref="F52:F54" si="16">D52/$B$14</f>
        <v>0</v>
      </c>
      <c r="G52" s="96">
        <f t="shared" ref="G52:G54" si="17">ROUND(C52*D52/$B$14,2)</f>
        <v>0</v>
      </c>
    </row>
    <row r="53" spans="1:7" hidden="1" outlineLevel="1">
      <c r="A53" s="24" t="s">
        <v>10</v>
      </c>
      <c r="B53" s="25"/>
      <c r="C53" s="26"/>
      <c r="D53" s="27"/>
      <c r="E53" s="89">
        <f t="shared" si="15"/>
        <v>0</v>
      </c>
      <c r="F53" s="95">
        <f t="shared" si="16"/>
        <v>0</v>
      </c>
      <c r="G53" s="96">
        <f t="shared" si="17"/>
        <v>0</v>
      </c>
    </row>
    <row r="54" spans="1:7" hidden="1" outlineLevel="1">
      <c r="A54" s="24" t="s">
        <v>7</v>
      </c>
      <c r="B54" s="25"/>
      <c r="C54" s="26"/>
      <c r="D54" s="27"/>
      <c r="E54" s="89">
        <f t="shared" si="15"/>
        <v>0</v>
      </c>
      <c r="F54" s="95">
        <f t="shared" si="16"/>
        <v>0</v>
      </c>
      <c r="G54" s="96">
        <f t="shared" si="17"/>
        <v>0</v>
      </c>
    </row>
    <row r="55" spans="1:7" collapsed="1">
      <c r="A55" s="135"/>
      <c r="B55" s="136"/>
      <c r="C55" s="136"/>
      <c r="D55" s="28" t="s">
        <v>42</v>
      </c>
      <c r="E55" s="90">
        <f>SUM(E51:E54)</f>
        <v>0</v>
      </c>
      <c r="F55" s="91" t="s">
        <v>41</v>
      </c>
      <c r="G55" s="31">
        <f>SUM(G51:G54)</f>
        <v>0</v>
      </c>
    </row>
    <row r="56" spans="1:7">
      <c r="A56" s="150" t="s">
        <v>61</v>
      </c>
      <c r="B56" s="150"/>
      <c r="C56" s="150"/>
      <c r="D56" s="150"/>
      <c r="E56" s="150"/>
      <c r="F56" s="150"/>
      <c r="G56" s="150"/>
    </row>
    <row r="57" spans="1:7" ht="33.75" hidden="1" outlineLevel="1">
      <c r="A57" s="24" t="s">
        <v>8</v>
      </c>
      <c r="B57" s="29" t="s">
        <v>11</v>
      </c>
      <c r="C57" s="26"/>
      <c r="D57" s="27"/>
      <c r="E57" s="89">
        <f>C57*D57</f>
        <v>0</v>
      </c>
      <c r="F57" s="95">
        <f>D57/$B$14</f>
        <v>0</v>
      </c>
      <c r="G57" s="96">
        <f>ROUND(C57*D57/$B$14,2)</f>
        <v>0</v>
      </c>
    </row>
    <row r="58" spans="1:7" hidden="1" outlineLevel="1">
      <c r="A58" s="24" t="s">
        <v>9</v>
      </c>
      <c r="B58" s="25"/>
      <c r="C58" s="26"/>
      <c r="D58" s="27"/>
      <c r="E58" s="89">
        <f t="shared" ref="E58:E60" si="18">C58*D58</f>
        <v>0</v>
      </c>
      <c r="F58" s="95">
        <f t="shared" ref="F58:F60" si="19">D58/$B$14</f>
        <v>0</v>
      </c>
      <c r="G58" s="96">
        <f t="shared" ref="G58:G60" si="20">ROUND(C58*D58/$B$14,2)</f>
        <v>0</v>
      </c>
    </row>
    <row r="59" spans="1:7" hidden="1" outlineLevel="1">
      <c r="A59" s="24" t="s">
        <v>10</v>
      </c>
      <c r="B59" s="25"/>
      <c r="C59" s="26"/>
      <c r="D59" s="27"/>
      <c r="E59" s="89">
        <f t="shared" si="18"/>
        <v>0</v>
      </c>
      <c r="F59" s="95">
        <f t="shared" si="19"/>
        <v>0</v>
      </c>
      <c r="G59" s="96">
        <f t="shared" si="20"/>
        <v>0</v>
      </c>
    </row>
    <row r="60" spans="1:7" hidden="1" outlineLevel="1">
      <c r="A60" s="24" t="s">
        <v>7</v>
      </c>
      <c r="B60" s="25"/>
      <c r="C60" s="26"/>
      <c r="D60" s="27"/>
      <c r="E60" s="89">
        <f t="shared" si="18"/>
        <v>0</v>
      </c>
      <c r="F60" s="95">
        <f t="shared" si="19"/>
        <v>0</v>
      </c>
      <c r="G60" s="96">
        <f t="shared" si="20"/>
        <v>0</v>
      </c>
    </row>
    <row r="61" spans="1:7" collapsed="1">
      <c r="A61" s="135"/>
      <c r="B61" s="136"/>
      <c r="C61" s="136"/>
      <c r="D61" s="28" t="s">
        <v>42</v>
      </c>
      <c r="E61" s="90">
        <f>SUM(E57:E60)</f>
        <v>0</v>
      </c>
      <c r="F61" s="91" t="s">
        <v>41</v>
      </c>
      <c r="G61" s="31">
        <f>SUM(G57:G60)</f>
        <v>0</v>
      </c>
    </row>
    <row r="62" spans="1:7" ht="15" customHeight="1">
      <c r="A62" s="212" t="s">
        <v>71</v>
      </c>
      <c r="B62" s="212"/>
      <c r="C62" s="212"/>
      <c r="D62" s="212"/>
      <c r="E62" s="39">
        <f>E25+E31+E37+E43+E49+E55+E61</f>
        <v>0</v>
      </c>
      <c r="F62" s="92" t="s">
        <v>41</v>
      </c>
      <c r="G62" s="109">
        <f>G25+G31+G37+G43+G49+G55+G61</f>
        <v>0</v>
      </c>
    </row>
    <row r="63" spans="1:7" s="59" customFormat="1" ht="14.45" customHeight="1">
      <c r="A63" s="151"/>
      <c r="B63" s="152"/>
      <c r="C63" s="152"/>
      <c r="D63" s="152"/>
      <c r="E63" s="152"/>
      <c r="F63" s="152"/>
      <c r="G63" s="152"/>
    </row>
    <row r="64" spans="1:7">
      <c r="A64" s="147" t="s">
        <v>75</v>
      </c>
      <c r="B64" s="148"/>
      <c r="C64" s="148"/>
      <c r="D64" s="148"/>
      <c r="E64" s="148"/>
      <c r="F64" s="148"/>
      <c r="G64" s="148"/>
    </row>
    <row r="65" spans="1:7" ht="26.45" customHeight="1">
      <c r="A65" s="153" t="s">
        <v>38</v>
      </c>
      <c r="B65" s="154"/>
      <c r="C65" s="154"/>
      <c r="D65" s="154"/>
      <c r="E65" s="154"/>
      <c r="F65" s="154"/>
      <c r="G65" s="35">
        <v>0</v>
      </c>
    </row>
    <row r="66" spans="1:7" ht="33.75" customHeight="1">
      <c r="A66" s="155" t="s">
        <v>43</v>
      </c>
      <c r="B66" s="156"/>
      <c r="C66" s="156"/>
      <c r="D66" s="156"/>
      <c r="E66" s="156"/>
      <c r="F66" s="156"/>
      <c r="G66" s="156"/>
    </row>
    <row r="67" spans="1:7" ht="15.75" customHeight="1">
      <c r="A67" s="212" t="s">
        <v>72</v>
      </c>
      <c r="B67" s="212"/>
      <c r="C67" s="212"/>
      <c r="D67" s="212"/>
      <c r="E67" s="112">
        <f>E25*G65</f>
        <v>0</v>
      </c>
      <c r="F67" s="210"/>
      <c r="G67" s="38">
        <f>ROUND(G25*G65,2)</f>
        <v>0</v>
      </c>
    </row>
    <row r="68" spans="1:7" ht="15.75" customHeight="1">
      <c r="A68" s="157" t="s">
        <v>73</v>
      </c>
      <c r="B68" s="157"/>
      <c r="C68" s="157"/>
      <c r="D68" s="157"/>
      <c r="E68" s="208">
        <f>E67+E62</f>
        <v>0</v>
      </c>
      <c r="F68" s="93"/>
      <c r="G68" s="209">
        <f>G62+G67</f>
        <v>0</v>
      </c>
    </row>
    <row r="69" spans="1:7" ht="16.149999999999999" customHeight="1">
      <c r="A69" s="151"/>
      <c r="B69" s="152"/>
      <c r="C69" s="152"/>
      <c r="D69" s="152"/>
      <c r="E69" s="152"/>
      <c r="F69" s="152"/>
      <c r="G69" s="152"/>
    </row>
    <row r="70" spans="1:7" s="58" customFormat="1">
      <c r="A70" s="158" t="s">
        <v>62</v>
      </c>
      <c r="B70" s="158"/>
      <c r="C70" s="158"/>
      <c r="D70" s="158"/>
      <c r="E70" s="158"/>
      <c r="F70" s="158"/>
      <c r="G70" s="158"/>
    </row>
    <row r="71" spans="1:7" s="58" customFormat="1">
      <c r="A71" s="159" t="s">
        <v>77</v>
      </c>
      <c r="B71" s="159"/>
      <c r="C71" s="159"/>
      <c r="D71" s="159"/>
      <c r="E71" s="159"/>
      <c r="F71" s="159"/>
      <c r="G71" s="159"/>
    </row>
    <row r="72" spans="1:7" s="58" customFormat="1" outlineLevel="1">
      <c r="A72" s="41" t="s">
        <v>8</v>
      </c>
      <c r="B72" s="42"/>
      <c r="C72" s="43"/>
      <c r="D72" s="44"/>
      <c r="E72" s="94">
        <f>C72*D72</f>
        <v>0</v>
      </c>
      <c r="F72" s="95">
        <f>D72/$B$14</f>
        <v>0</v>
      </c>
      <c r="G72" s="96">
        <f>ROUND(C72*D72/$B$14,2)</f>
        <v>0</v>
      </c>
    </row>
    <row r="73" spans="1:7" s="58" customFormat="1" outlineLevel="1">
      <c r="A73" s="41" t="s">
        <v>9</v>
      </c>
      <c r="B73" s="42"/>
      <c r="C73" s="43"/>
      <c r="D73" s="44"/>
      <c r="E73" s="94">
        <f t="shared" ref="E73:E75" si="21">C73*D73</f>
        <v>0</v>
      </c>
      <c r="F73" s="95">
        <f t="shared" ref="F73:F75" si="22">D73/$B$14</f>
        <v>0</v>
      </c>
      <c r="G73" s="96">
        <f t="shared" ref="G73:G75" si="23">ROUND(C73*D73/$B$14,2)</f>
        <v>0</v>
      </c>
    </row>
    <row r="74" spans="1:7" s="58" customFormat="1" outlineLevel="1">
      <c r="A74" s="41" t="s">
        <v>10</v>
      </c>
      <c r="B74" s="42"/>
      <c r="C74" s="43"/>
      <c r="D74" s="44"/>
      <c r="E74" s="94">
        <f t="shared" si="21"/>
        <v>0</v>
      </c>
      <c r="F74" s="95">
        <f t="shared" si="22"/>
        <v>0</v>
      </c>
      <c r="G74" s="96">
        <f t="shared" si="23"/>
        <v>0</v>
      </c>
    </row>
    <row r="75" spans="1:7" s="58" customFormat="1" outlineLevel="1">
      <c r="A75" s="41" t="s">
        <v>7</v>
      </c>
      <c r="B75" s="42"/>
      <c r="C75" s="43"/>
      <c r="D75" s="44"/>
      <c r="E75" s="94">
        <f t="shared" si="21"/>
        <v>0</v>
      </c>
      <c r="F75" s="95">
        <f t="shared" si="22"/>
        <v>0</v>
      </c>
      <c r="G75" s="96">
        <f t="shared" si="23"/>
        <v>0</v>
      </c>
    </row>
    <row r="76" spans="1:7" s="58" customFormat="1">
      <c r="A76" s="160"/>
      <c r="B76" s="161"/>
      <c r="C76" s="161"/>
      <c r="D76" s="45" t="s">
        <v>42</v>
      </c>
      <c r="E76" s="97">
        <f>SUM(E72:E75)</f>
        <v>0</v>
      </c>
      <c r="F76" s="98" t="s">
        <v>41</v>
      </c>
      <c r="G76" s="31">
        <f>SUM(G72:G75)</f>
        <v>0</v>
      </c>
    </row>
    <row r="77" spans="1:7" s="58" customFormat="1">
      <c r="A77" s="162" t="s">
        <v>29</v>
      </c>
      <c r="B77" s="162"/>
      <c r="C77" s="162"/>
      <c r="D77" s="162"/>
      <c r="E77" s="162"/>
      <c r="F77" s="162"/>
      <c r="G77" s="162"/>
    </row>
    <row r="78" spans="1:7" s="58" customFormat="1" outlineLevel="1">
      <c r="A78" s="41" t="s">
        <v>8</v>
      </c>
      <c r="B78" s="46"/>
      <c r="C78" s="43"/>
      <c r="D78" s="44"/>
      <c r="E78" s="94">
        <f>C78*D78</f>
        <v>0</v>
      </c>
      <c r="F78" s="95">
        <f>D78/$B$14</f>
        <v>0</v>
      </c>
      <c r="G78" s="96">
        <f>ROUND(C78*D78/$B$14,2)</f>
        <v>0</v>
      </c>
    </row>
    <row r="79" spans="1:7" s="58" customFormat="1" outlineLevel="1">
      <c r="A79" s="41" t="s">
        <v>9</v>
      </c>
      <c r="B79" s="46"/>
      <c r="C79" s="43"/>
      <c r="D79" s="44"/>
      <c r="E79" s="94">
        <f t="shared" ref="E79:E81" si="24">C79*D79</f>
        <v>0</v>
      </c>
      <c r="F79" s="95">
        <f t="shared" ref="F79:F81" si="25">D79/$B$14</f>
        <v>0</v>
      </c>
      <c r="G79" s="96">
        <f t="shared" ref="G79:G81" si="26">ROUND(C79*D79/$B$14,2)</f>
        <v>0</v>
      </c>
    </row>
    <row r="80" spans="1:7" s="58" customFormat="1" outlineLevel="1">
      <c r="A80" s="41" t="s">
        <v>10</v>
      </c>
      <c r="B80" s="46"/>
      <c r="C80" s="43"/>
      <c r="D80" s="44"/>
      <c r="E80" s="94">
        <f t="shared" si="24"/>
        <v>0</v>
      </c>
      <c r="F80" s="95">
        <f t="shared" si="25"/>
        <v>0</v>
      </c>
      <c r="G80" s="96">
        <f t="shared" si="26"/>
        <v>0</v>
      </c>
    </row>
    <row r="81" spans="1:7" s="58" customFormat="1" outlineLevel="1">
      <c r="A81" s="41" t="s">
        <v>7</v>
      </c>
      <c r="B81" s="46"/>
      <c r="C81" s="43"/>
      <c r="D81" s="44"/>
      <c r="E81" s="94">
        <f t="shared" si="24"/>
        <v>0</v>
      </c>
      <c r="F81" s="95">
        <f t="shared" si="25"/>
        <v>0</v>
      </c>
      <c r="G81" s="96">
        <f t="shared" si="26"/>
        <v>0</v>
      </c>
    </row>
    <row r="82" spans="1:7" s="58" customFormat="1">
      <c r="A82" s="160"/>
      <c r="B82" s="161"/>
      <c r="C82" s="161"/>
      <c r="D82" s="45" t="s">
        <v>42</v>
      </c>
      <c r="E82" s="97">
        <f>SUM(E78:E81)</f>
        <v>0</v>
      </c>
      <c r="F82" s="98" t="s">
        <v>41</v>
      </c>
      <c r="G82" s="31">
        <f>SUM(G78:G81)</f>
        <v>0</v>
      </c>
    </row>
    <row r="83" spans="1:7" s="58" customFormat="1" ht="15.75" customHeight="1">
      <c r="A83" s="157" t="s">
        <v>46</v>
      </c>
      <c r="B83" s="157"/>
      <c r="C83" s="157"/>
      <c r="D83" s="157"/>
      <c r="E83" s="39">
        <f>E82+E76</f>
        <v>0</v>
      </c>
      <c r="F83" s="93"/>
      <c r="G83" s="107">
        <f>G82+G76</f>
        <v>0</v>
      </c>
    </row>
    <row r="84" spans="1:7" s="58" customFormat="1">
      <c r="A84" s="149"/>
      <c r="B84" s="163"/>
      <c r="C84" s="163"/>
      <c r="D84" s="163"/>
      <c r="E84" s="163"/>
      <c r="F84" s="163"/>
      <c r="G84" s="163"/>
    </row>
    <row r="85" spans="1:7" s="60" customFormat="1" ht="37.9" customHeight="1">
      <c r="A85" s="167" t="s">
        <v>76</v>
      </c>
      <c r="B85" s="168"/>
      <c r="C85" s="168"/>
      <c r="D85" s="169"/>
      <c r="E85" s="99">
        <f>E83+E68</f>
        <v>0</v>
      </c>
      <c r="F85" s="100"/>
      <c r="G85" s="108">
        <f>G68+G83</f>
        <v>0</v>
      </c>
    </row>
    <row r="86" spans="1:7" s="60" customFormat="1">
      <c r="A86" s="84"/>
      <c r="B86" s="85"/>
      <c r="C86" s="85"/>
      <c r="D86" s="85"/>
      <c r="E86" s="85"/>
      <c r="F86" s="85"/>
      <c r="G86" s="9"/>
    </row>
    <row r="87" spans="1:7" s="60" customFormat="1" ht="31.5">
      <c r="A87" s="12" t="s">
        <v>63</v>
      </c>
      <c r="B87" s="86" t="s">
        <v>20</v>
      </c>
      <c r="C87" s="170" t="s">
        <v>44</v>
      </c>
      <c r="D87" s="171"/>
      <c r="E87" s="171"/>
      <c r="F87" s="171"/>
      <c r="G87" s="171"/>
    </row>
    <row r="88" spans="1:7" s="60" customFormat="1" ht="31.5" customHeight="1">
      <c r="A88" s="11" t="s">
        <v>69</v>
      </c>
      <c r="B88" s="101">
        <f>B89+B90</f>
        <v>0</v>
      </c>
      <c r="C88" s="14" t="str">
        <f>IF(B88&gt;15000,"BŁĄD",IF(B88&lt;6000,"BŁĄD","PRAWDA"))</f>
        <v>BŁĄD</v>
      </c>
      <c r="D88" s="172" t="s">
        <v>65</v>
      </c>
      <c r="E88" s="172"/>
      <c r="F88" s="173"/>
      <c r="G88" s="173"/>
    </row>
    <row r="89" spans="1:7" s="60" customFormat="1" ht="51.75" customHeight="1">
      <c r="A89" s="13" t="s">
        <v>78</v>
      </c>
      <c r="B89" s="102">
        <f>G62</f>
        <v>0</v>
      </c>
      <c r="C89" s="174"/>
      <c r="D89" s="164"/>
      <c r="E89" s="164"/>
      <c r="F89" s="164"/>
      <c r="G89" s="164"/>
    </row>
    <row r="90" spans="1:7" s="60" customFormat="1" ht="31.5" customHeight="1">
      <c r="A90" s="13" t="s">
        <v>79</v>
      </c>
      <c r="B90" s="102">
        <f>G67</f>
        <v>0</v>
      </c>
      <c r="C90" s="165"/>
      <c r="D90" s="166"/>
      <c r="E90" s="166"/>
      <c r="F90" s="166"/>
      <c r="G90" s="166"/>
    </row>
    <row r="91" spans="1:7" s="60" customFormat="1" ht="31.5" customHeight="1">
      <c r="A91" s="11" t="s">
        <v>64</v>
      </c>
      <c r="B91" s="103">
        <f>G83</f>
        <v>0</v>
      </c>
      <c r="C91" s="15" t="b">
        <f>B91&lt;=15%*B88</f>
        <v>1</v>
      </c>
      <c r="D91" s="172" t="s">
        <v>33</v>
      </c>
      <c r="E91" s="172"/>
      <c r="F91" s="173"/>
      <c r="G91" s="173"/>
    </row>
    <row r="92" spans="1:7" s="60" customFormat="1" ht="31.5" customHeight="1">
      <c r="A92" s="16" t="s">
        <v>34</v>
      </c>
      <c r="B92" s="213">
        <f>B88+B91</f>
        <v>0</v>
      </c>
      <c r="C92" s="15" t="b">
        <f>B92&lt;=17250</f>
        <v>1</v>
      </c>
      <c r="D92" s="172" t="s">
        <v>66</v>
      </c>
      <c r="E92" s="172"/>
      <c r="F92" s="173"/>
      <c r="G92" s="173"/>
    </row>
    <row r="93" spans="1:7" s="60" customFormat="1">
      <c r="A93" s="84"/>
      <c r="B93" s="106" t="b">
        <f>B92=G85</f>
        <v>1</v>
      </c>
      <c r="C93" s="85"/>
      <c r="D93" s="85"/>
      <c r="E93" s="85"/>
      <c r="F93" s="85"/>
      <c r="G93" s="9"/>
    </row>
    <row r="95" spans="1:7">
      <c r="A95" s="180" t="s">
        <v>27</v>
      </c>
      <c r="B95" s="180"/>
      <c r="C95" s="180"/>
      <c r="D95" s="180"/>
      <c r="E95" s="180"/>
      <c r="F95" s="180"/>
      <c r="G95" s="180"/>
    </row>
    <row r="96" spans="1:7">
      <c r="A96" s="175" t="s">
        <v>19</v>
      </c>
      <c r="B96" s="175"/>
      <c r="C96" s="175"/>
      <c r="D96" s="175"/>
      <c r="E96" s="175"/>
      <c r="F96" s="175"/>
      <c r="G96" s="175"/>
    </row>
    <row r="97" spans="1:7" outlineLevel="1">
      <c r="A97" s="32" t="s">
        <v>8</v>
      </c>
      <c r="B97" s="33"/>
      <c r="C97" s="34"/>
      <c r="D97" s="27"/>
      <c r="E97" s="89">
        <f>C97*D97</f>
        <v>0</v>
      </c>
      <c r="F97" s="104">
        <f>D97/$B$14</f>
        <v>0</v>
      </c>
      <c r="G97" s="110">
        <f>ROUND(C97*D97/$B$14,2)</f>
        <v>0</v>
      </c>
    </row>
    <row r="98" spans="1:7" outlineLevel="1">
      <c r="A98" s="32" t="s">
        <v>9</v>
      </c>
      <c r="B98" s="33"/>
      <c r="C98" s="34"/>
      <c r="D98" s="27"/>
      <c r="E98" s="89">
        <f t="shared" ref="E98:E100" si="27">C98*D98</f>
        <v>0</v>
      </c>
      <c r="F98" s="104">
        <f t="shared" ref="F98:F100" si="28">D98/$B$14</f>
        <v>0</v>
      </c>
      <c r="G98" s="110">
        <f t="shared" ref="G98:G100" si="29">ROUND(C98*D98/$B$14,2)</f>
        <v>0</v>
      </c>
    </row>
    <row r="99" spans="1:7" outlineLevel="1">
      <c r="A99" s="32" t="s">
        <v>10</v>
      </c>
      <c r="B99" s="33"/>
      <c r="C99" s="34"/>
      <c r="D99" s="27"/>
      <c r="E99" s="89">
        <f t="shared" si="27"/>
        <v>0</v>
      </c>
      <c r="F99" s="104">
        <f t="shared" si="28"/>
        <v>0</v>
      </c>
      <c r="G99" s="110">
        <f t="shared" si="29"/>
        <v>0</v>
      </c>
    </row>
    <row r="100" spans="1:7" outlineLevel="1">
      <c r="A100" s="32" t="s">
        <v>7</v>
      </c>
      <c r="B100" s="33"/>
      <c r="C100" s="34"/>
      <c r="D100" s="27"/>
      <c r="E100" s="89">
        <f t="shared" si="27"/>
        <v>0</v>
      </c>
      <c r="F100" s="104">
        <f t="shared" si="28"/>
        <v>0</v>
      </c>
      <c r="G100" s="110">
        <f t="shared" si="29"/>
        <v>0</v>
      </c>
    </row>
    <row r="101" spans="1:7">
      <c r="A101" s="176"/>
      <c r="B101" s="177"/>
      <c r="C101" s="177"/>
      <c r="D101" s="28" t="s">
        <v>42</v>
      </c>
      <c r="E101" s="90">
        <f>SUM(E97:E100)</f>
        <v>0</v>
      </c>
      <c r="F101" s="105" t="s">
        <v>41</v>
      </c>
      <c r="G101" s="111">
        <f>SUM(G97:G100)</f>
        <v>0</v>
      </c>
    </row>
    <row r="102" spans="1:7">
      <c r="A102" s="175" t="s">
        <v>26</v>
      </c>
      <c r="B102" s="175"/>
      <c r="C102" s="175"/>
      <c r="D102" s="175"/>
      <c r="E102" s="175"/>
      <c r="F102" s="175"/>
      <c r="G102" s="175"/>
    </row>
    <row r="103" spans="1:7" hidden="1" outlineLevel="1">
      <c r="A103" s="32" t="s">
        <v>8</v>
      </c>
      <c r="B103" s="33"/>
      <c r="C103" s="34"/>
      <c r="D103" s="27"/>
      <c r="E103" s="89">
        <f>C103*D103</f>
        <v>0</v>
      </c>
      <c r="F103" s="104">
        <f>D103/$B$14</f>
        <v>0</v>
      </c>
      <c r="G103" s="110">
        <f>ROUND(C103*D103/$B$14,2)</f>
        <v>0</v>
      </c>
    </row>
    <row r="104" spans="1:7" hidden="1" outlineLevel="1">
      <c r="A104" s="32" t="s">
        <v>9</v>
      </c>
      <c r="B104" s="33"/>
      <c r="C104" s="34"/>
      <c r="D104" s="27"/>
      <c r="E104" s="89">
        <f t="shared" ref="E104:E106" si="30">C104*D104</f>
        <v>0</v>
      </c>
      <c r="F104" s="104">
        <f t="shared" ref="F104:F106" si="31">D104/$B$14</f>
        <v>0</v>
      </c>
      <c r="G104" s="110">
        <f t="shared" ref="G104:G106" si="32">ROUND(C104*D104/$B$14,2)</f>
        <v>0</v>
      </c>
    </row>
    <row r="105" spans="1:7" hidden="1" outlineLevel="1">
      <c r="A105" s="32" t="s">
        <v>10</v>
      </c>
      <c r="B105" s="33"/>
      <c r="C105" s="34"/>
      <c r="D105" s="27"/>
      <c r="E105" s="89">
        <f t="shared" si="30"/>
        <v>0</v>
      </c>
      <c r="F105" s="104">
        <f t="shared" si="31"/>
        <v>0</v>
      </c>
      <c r="G105" s="110">
        <f t="shared" si="32"/>
        <v>0</v>
      </c>
    </row>
    <row r="106" spans="1:7" hidden="1" outlineLevel="1">
      <c r="A106" s="32" t="s">
        <v>7</v>
      </c>
      <c r="B106" s="33"/>
      <c r="C106" s="34"/>
      <c r="D106" s="27"/>
      <c r="E106" s="89">
        <f t="shared" si="30"/>
        <v>0</v>
      </c>
      <c r="F106" s="104">
        <f t="shared" si="31"/>
        <v>0</v>
      </c>
      <c r="G106" s="110">
        <f t="shared" si="32"/>
        <v>0</v>
      </c>
    </row>
    <row r="107" spans="1:7" collapsed="1">
      <c r="A107" s="176"/>
      <c r="B107" s="177"/>
      <c r="C107" s="177"/>
      <c r="D107" s="28" t="s">
        <v>42</v>
      </c>
      <c r="E107" s="90">
        <f>SUM(E103:E106)</f>
        <v>0</v>
      </c>
      <c r="F107" s="105" t="s">
        <v>41</v>
      </c>
      <c r="G107" s="111">
        <f>SUM(G103:G106)</f>
        <v>0</v>
      </c>
    </row>
    <row r="108" spans="1:7">
      <c r="A108" s="175" t="s">
        <v>32</v>
      </c>
      <c r="B108" s="175"/>
      <c r="C108" s="175"/>
      <c r="D108" s="175"/>
      <c r="E108" s="175"/>
      <c r="F108" s="175"/>
      <c r="G108" s="175"/>
    </row>
    <row r="109" spans="1:7" hidden="1" outlineLevel="1">
      <c r="A109" s="32" t="s">
        <v>8</v>
      </c>
      <c r="B109" s="33"/>
      <c r="C109" s="34"/>
      <c r="D109" s="27"/>
      <c r="E109" s="89">
        <f>C109*D109</f>
        <v>0</v>
      </c>
      <c r="F109" s="104">
        <f>D109/$B$14</f>
        <v>0</v>
      </c>
      <c r="G109" s="110">
        <f>ROUND(C109*D109/$B$14,2)</f>
        <v>0</v>
      </c>
    </row>
    <row r="110" spans="1:7" hidden="1" outlineLevel="1">
      <c r="A110" s="32" t="s">
        <v>9</v>
      </c>
      <c r="B110" s="33"/>
      <c r="C110" s="34"/>
      <c r="D110" s="27"/>
      <c r="E110" s="89">
        <f t="shared" ref="E110:E112" si="33">C110*D110</f>
        <v>0</v>
      </c>
      <c r="F110" s="104">
        <f t="shared" ref="F110:F112" si="34">D110/$B$14</f>
        <v>0</v>
      </c>
      <c r="G110" s="110">
        <f t="shared" ref="G110:G112" si="35">ROUND(C110*D110/$B$14,2)</f>
        <v>0</v>
      </c>
    </row>
    <row r="111" spans="1:7" hidden="1" outlineLevel="1">
      <c r="A111" s="32" t="s">
        <v>10</v>
      </c>
      <c r="B111" s="33"/>
      <c r="C111" s="34"/>
      <c r="D111" s="27"/>
      <c r="E111" s="89">
        <f t="shared" si="33"/>
        <v>0</v>
      </c>
      <c r="F111" s="104">
        <f t="shared" si="34"/>
        <v>0</v>
      </c>
      <c r="G111" s="110">
        <f t="shared" si="35"/>
        <v>0</v>
      </c>
    </row>
    <row r="112" spans="1:7" hidden="1" outlineLevel="1">
      <c r="A112" s="32" t="s">
        <v>7</v>
      </c>
      <c r="B112" s="33"/>
      <c r="C112" s="34"/>
      <c r="D112" s="27"/>
      <c r="E112" s="89">
        <f t="shared" si="33"/>
        <v>0</v>
      </c>
      <c r="F112" s="104">
        <f t="shared" si="34"/>
        <v>0</v>
      </c>
      <c r="G112" s="110">
        <f t="shared" si="35"/>
        <v>0</v>
      </c>
    </row>
    <row r="113" spans="1:7" collapsed="1">
      <c r="A113" s="176"/>
      <c r="B113" s="177"/>
      <c r="C113" s="177"/>
      <c r="D113" s="28" t="s">
        <v>42</v>
      </c>
      <c r="E113" s="90">
        <f>SUM(E109:E112)</f>
        <v>0</v>
      </c>
      <c r="F113" s="105" t="s">
        <v>41</v>
      </c>
      <c r="G113" s="111">
        <f>SUM(G109:G112)</f>
        <v>0</v>
      </c>
    </row>
    <row r="114" spans="1:7" s="61" customFormat="1">
      <c r="A114" s="157" t="s">
        <v>51</v>
      </c>
      <c r="B114" s="157"/>
      <c r="C114" s="157"/>
      <c r="D114" s="157"/>
      <c r="E114" s="39">
        <f>E113+E107+E101</f>
        <v>0</v>
      </c>
      <c r="F114" s="93"/>
      <c r="G114" s="107">
        <f>G113+G107+G101</f>
        <v>0</v>
      </c>
    </row>
    <row r="115" spans="1:7" s="61" customFormat="1">
      <c r="A115" s="2"/>
      <c r="B115" s="3"/>
      <c r="C115" s="4"/>
      <c r="D115" s="5"/>
      <c r="E115" s="5"/>
      <c r="F115" s="5"/>
      <c r="G115" s="6"/>
    </row>
    <row r="116" spans="1:7" s="61" customFormat="1">
      <c r="A116" s="2"/>
      <c r="B116" s="8"/>
      <c r="C116" s="4"/>
      <c r="D116" s="5"/>
      <c r="E116" s="5"/>
      <c r="F116" s="5"/>
      <c r="G116" s="6"/>
    </row>
    <row r="117" spans="1:7" s="61" customFormat="1">
      <c r="A117" s="2"/>
      <c r="B117" s="8"/>
      <c r="C117" s="4"/>
      <c r="D117" s="5"/>
      <c r="E117" s="5"/>
      <c r="F117" s="5"/>
      <c r="G117" s="6"/>
    </row>
    <row r="118" spans="1:7" s="61" customFormat="1">
      <c r="A118" s="2"/>
      <c r="B118" s="8"/>
      <c r="C118" s="4"/>
      <c r="D118" s="5"/>
      <c r="E118" s="5"/>
      <c r="F118" s="5"/>
      <c r="G118" s="6"/>
    </row>
    <row r="119" spans="1:7" s="61" customFormat="1">
      <c r="A119" s="178"/>
      <c r="B119" s="179"/>
      <c r="C119" s="179"/>
      <c r="D119" s="179"/>
      <c r="E119" s="179"/>
      <c r="F119" s="179"/>
      <c r="G119" s="9"/>
    </row>
    <row r="120" spans="1:7" s="61" customFormat="1"/>
  </sheetData>
  <dataConsolidate/>
  <mergeCells count="61">
    <mergeCell ref="A108:G108"/>
    <mergeCell ref="A113:C113"/>
    <mergeCell ref="A114:D114"/>
    <mergeCell ref="A119:F119"/>
    <mergeCell ref="D92:G92"/>
    <mergeCell ref="A95:G95"/>
    <mergeCell ref="A96:G96"/>
    <mergeCell ref="A101:C101"/>
    <mergeCell ref="A102:G102"/>
    <mergeCell ref="A107:C107"/>
    <mergeCell ref="A83:D83"/>
    <mergeCell ref="A84:G84"/>
    <mergeCell ref="A85:D85"/>
    <mergeCell ref="C87:G87"/>
    <mergeCell ref="D88:G88"/>
    <mergeCell ref="C89:G90"/>
    <mergeCell ref="D91:G91"/>
    <mergeCell ref="A67:D67"/>
    <mergeCell ref="A68:D68"/>
    <mergeCell ref="A69:G69"/>
    <mergeCell ref="A70:G70"/>
    <mergeCell ref="A71:G71"/>
    <mergeCell ref="A76:C76"/>
    <mergeCell ref="A77:G77"/>
    <mergeCell ref="A82:C82"/>
    <mergeCell ref="A63:G63"/>
    <mergeCell ref="A64:G64"/>
    <mergeCell ref="A65:F65"/>
    <mergeCell ref="A66:G66"/>
    <mergeCell ref="A62:D62"/>
    <mergeCell ref="A49:C49"/>
    <mergeCell ref="A50:G50"/>
    <mergeCell ref="A55:C55"/>
    <mergeCell ref="A56:G56"/>
    <mergeCell ref="A61:C61"/>
    <mergeCell ref="A32:G32"/>
    <mergeCell ref="A37:C37"/>
    <mergeCell ref="A38:G38"/>
    <mergeCell ref="A43:C43"/>
    <mergeCell ref="A44:G44"/>
    <mergeCell ref="A31:C31"/>
    <mergeCell ref="B13:G13"/>
    <mergeCell ref="B14:G14"/>
    <mergeCell ref="A16:A17"/>
    <mergeCell ref="B16:B17"/>
    <mergeCell ref="C16:C17"/>
    <mergeCell ref="D16:D17"/>
    <mergeCell ref="E16:E17"/>
    <mergeCell ref="F16:F17"/>
    <mergeCell ref="G16:G17"/>
    <mergeCell ref="A18:G18"/>
    <mergeCell ref="A19:G19"/>
    <mergeCell ref="A20:G20"/>
    <mergeCell ref="A25:C25"/>
    <mergeCell ref="A26:G26"/>
    <mergeCell ref="B12:D12"/>
    <mergeCell ref="B7:G7"/>
    <mergeCell ref="B8:G8"/>
    <mergeCell ref="B9:G9"/>
    <mergeCell ref="B10:D10"/>
    <mergeCell ref="B11:D11"/>
  </mergeCells>
  <pageMargins left="0.7" right="0.7" top="0.75" bottom="0.75" header="0.3" footer="0.3"/>
  <pageSetup paperSize="9" fitToHeight="0" orientation="landscape" r:id="rId1"/>
  <rowBreaks count="4" manualBreakCount="4">
    <brk id="55" max="6" man="1"/>
    <brk id="69" max="6" man="1"/>
    <brk id="85" max="6" man="1"/>
    <brk id="92" max="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59999389629810485"/>
    <pageSetUpPr fitToPage="1"/>
  </sheetPr>
  <dimension ref="A6:N129"/>
  <sheetViews>
    <sheetView showGridLines="0" zoomScale="120" zoomScaleNormal="120" zoomScaleSheetLayoutView="120" workbookViewId="0">
      <pane ySplit="19" topLeftCell="A20" activePane="bottomLeft" state="frozen"/>
      <selection pane="bottomLeft" activeCell="G123" sqref="G123"/>
    </sheetView>
  </sheetViews>
  <sheetFormatPr defaultColWidth="8.85546875" defaultRowHeight="15" outlineLevelRow="1"/>
  <cols>
    <col min="1" max="1" width="30.5703125" style="50" customWidth="1"/>
    <col min="2" max="2" width="13.42578125" style="50" customWidth="1"/>
    <col min="3" max="3" width="12.140625" style="50" customWidth="1"/>
    <col min="4" max="5" width="14.42578125" style="50" customWidth="1"/>
    <col min="6" max="6" width="12.140625" style="50" customWidth="1"/>
    <col min="7" max="7" width="15.140625" style="50" customWidth="1"/>
    <col min="8" max="8" width="15.28515625" style="50" customWidth="1"/>
    <col min="9" max="9" width="13.28515625" style="50" customWidth="1"/>
    <col min="10" max="10" width="7.5703125" style="62" customWidth="1"/>
    <col min="11" max="11" width="46.28515625" style="63" customWidth="1"/>
    <col min="12" max="12" width="11.140625" style="50" customWidth="1"/>
    <col min="13" max="13" width="0.140625" style="50" customWidth="1"/>
    <col min="14" max="14" width="17.28515625" style="50" bestFit="1" customWidth="1"/>
    <col min="15" max="16384" width="8.85546875" style="50"/>
  </cols>
  <sheetData>
    <row r="6" spans="1:14">
      <c r="A6" s="182" t="s">
        <v>35</v>
      </c>
      <c r="B6" s="183"/>
      <c r="C6" s="183"/>
      <c r="D6" s="183"/>
      <c r="E6" s="183"/>
      <c r="F6" s="183"/>
      <c r="G6" s="183"/>
      <c r="H6" s="183"/>
      <c r="I6" s="183"/>
      <c r="J6" s="64"/>
      <c r="K6" s="65"/>
      <c r="N6" s="52"/>
    </row>
    <row r="7" spans="1:14">
      <c r="A7" s="66" t="s">
        <v>45</v>
      </c>
      <c r="B7" s="67">
        <v>0</v>
      </c>
      <c r="C7" s="184" t="s">
        <v>37</v>
      </c>
      <c r="D7" s="185"/>
      <c r="E7" s="185"/>
      <c r="F7" s="185"/>
      <c r="G7" s="185"/>
      <c r="H7" s="185"/>
      <c r="I7" s="185"/>
      <c r="J7" s="68"/>
      <c r="K7" s="69"/>
      <c r="N7" s="52"/>
    </row>
    <row r="8" spans="1:14" hidden="1" outlineLevel="1">
      <c r="A8" s="70"/>
      <c r="B8" s="70"/>
      <c r="C8" s="70"/>
      <c r="D8" s="70"/>
      <c r="E8" s="70"/>
      <c r="F8" s="70"/>
      <c r="G8" s="70"/>
      <c r="H8" s="70"/>
      <c r="I8" s="70"/>
    </row>
    <row r="9" spans="1:14" hidden="1" outlineLevel="1">
      <c r="A9" s="71" t="s">
        <v>0</v>
      </c>
      <c r="B9" s="186" t="s">
        <v>18</v>
      </c>
      <c r="C9" s="186"/>
      <c r="D9" s="186"/>
      <c r="E9" s="186"/>
      <c r="F9" s="186"/>
      <c r="G9" s="186"/>
      <c r="H9" s="186"/>
      <c r="I9" s="186"/>
    </row>
    <row r="10" spans="1:14" hidden="1" outlineLevel="1">
      <c r="A10" s="71" t="s">
        <v>1</v>
      </c>
      <c r="B10" s="187"/>
      <c r="C10" s="187"/>
      <c r="D10" s="187"/>
      <c r="E10" s="187"/>
      <c r="F10" s="187"/>
      <c r="G10" s="187"/>
      <c r="H10" s="187"/>
      <c r="I10" s="187"/>
    </row>
    <row r="11" spans="1:14" hidden="1" outlineLevel="1">
      <c r="A11" s="71" t="s">
        <v>2</v>
      </c>
      <c r="B11" s="188"/>
      <c r="C11" s="188"/>
      <c r="D11" s="188"/>
      <c r="E11" s="188"/>
      <c r="F11" s="188"/>
      <c r="G11" s="188"/>
      <c r="H11" s="188"/>
      <c r="I11" s="188"/>
    </row>
    <row r="12" spans="1:14" hidden="1" outlineLevel="1">
      <c r="A12" s="71" t="s">
        <v>15</v>
      </c>
      <c r="B12" s="189">
        <f>G87</f>
        <v>0</v>
      </c>
      <c r="C12" s="190"/>
      <c r="D12" s="190"/>
      <c r="E12" s="87"/>
      <c r="F12" s="87"/>
      <c r="G12" s="191" t="e">
        <f>IF(G13+G14=100%,100%,"Błąd - sprawdź komórki B7 i B8")</f>
        <v>#DIV/0!</v>
      </c>
      <c r="H12" s="191"/>
      <c r="I12" s="192"/>
    </row>
    <row r="13" spans="1:14" hidden="1" outlineLevel="1">
      <c r="A13" s="71" t="s">
        <v>16</v>
      </c>
      <c r="B13" s="189">
        <f>I87</f>
        <v>0</v>
      </c>
      <c r="C13" s="190"/>
      <c r="D13" s="190"/>
      <c r="E13" s="87"/>
      <c r="F13" s="87"/>
      <c r="G13" s="191" t="e">
        <f>B13/B12</f>
        <v>#DIV/0!</v>
      </c>
      <c r="H13" s="191"/>
      <c r="I13" s="192"/>
    </row>
    <row r="14" spans="1:14" hidden="1" outlineLevel="1">
      <c r="A14" s="71" t="s">
        <v>17</v>
      </c>
      <c r="B14" s="189">
        <f>B12-B13</f>
        <v>0</v>
      </c>
      <c r="C14" s="190"/>
      <c r="D14" s="190"/>
      <c r="E14" s="87"/>
      <c r="F14" s="87"/>
      <c r="G14" s="191" t="e">
        <f>B14/B12</f>
        <v>#DIV/0!</v>
      </c>
      <c r="H14" s="191"/>
      <c r="I14" s="192"/>
    </row>
    <row r="15" spans="1:14" hidden="1" outlineLevel="1">
      <c r="A15" s="71" t="s">
        <v>3</v>
      </c>
      <c r="B15" s="193"/>
      <c r="C15" s="193"/>
      <c r="D15" s="193"/>
      <c r="E15" s="193"/>
      <c r="F15" s="193"/>
      <c r="G15" s="193"/>
      <c r="H15" s="193"/>
      <c r="I15" s="193"/>
    </row>
    <row r="16" spans="1:14" hidden="1" outlineLevel="1">
      <c r="A16" s="71" t="s">
        <v>30</v>
      </c>
      <c r="B16" s="181">
        <v>4.2</v>
      </c>
      <c r="C16" s="181"/>
      <c r="D16" s="181"/>
      <c r="E16" s="181"/>
      <c r="F16" s="181"/>
      <c r="G16" s="181"/>
      <c r="H16" s="181"/>
      <c r="I16" s="181"/>
    </row>
    <row r="17" spans="1:11" hidden="1" outlineLevel="1">
      <c r="A17" s="48"/>
      <c r="B17" s="72"/>
      <c r="C17" s="73"/>
      <c r="D17" s="73"/>
      <c r="E17" s="73"/>
      <c r="F17" s="73"/>
      <c r="G17" s="73"/>
      <c r="H17" s="73"/>
      <c r="I17" s="73"/>
    </row>
    <row r="18" spans="1:11" ht="14.45" customHeight="1" collapsed="1">
      <c r="A18" s="143" t="s">
        <v>4</v>
      </c>
      <c r="B18" s="143" t="s">
        <v>5</v>
      </c>
      <c r="C18" s="143" t="s">
        <v>12</v>
      </c>
      <c r="D18" s="143" t="s">
        <v>13</v>
      </c>
      <c r="E18" s="144" t="s">
        <v>31</v>
      </c>
      <c r="F18" s="143" t="s">
        <v>49</v>
      </c>
      <c r="G18" s="145" t="s">
        <v>53</v>
      </c>
      <c r="H18" s="194" t="s">
        <v>14</v>
      </c>
      <c r="I18" s="143" t="s">
        <v>54</v>
      </c>
      <c r="J18" s="74"/>
    </row>
    <row r="19" spans="1:11" ht="31.5" customHeight="1">
      <c r="A19" s="143"/>
      <c r="B19" s="143"/>
      <c r="C19" s="143"/>
      <c r="D19" s="143"/>
      <c r="E19" s="144"/>
      <c r="F19" s="143"/>
      <c r="G19" s="145"/>
      <c r="H19" s="194"/>
      <c r="I19" s="143"/>
    </row>
    <row r="20" spans="1:11">
      <c r="A20" s="146" t="s">
        <v>55</v>
      </c>
      <c r="B20" s="146"/>
      <c r="C20" s="146"/>
      <c r="D20" s="146"/>
      <c r="E20" s="146"/>
      <c r="F20" s="146"/>
      <c r="G20" s="146"/>
      <c r="H20" s="146"/>
      <c r="I20" s="146"/>
    </row>
    <row r="21" spans="1:11">
      <c r="A21" s="147" t="s">
        <v>70</v>
      </c>
      <c r="B21" s="148"/>
      <c r="C21" s="148"/>
      <c r="D21" s="148"/>
      <c r="E21" s="148"/>
      <c r="F21" s="148"/>
      <c r="G21" s="148"/>
      <c r="H21" s="148"/>
      <c r="I21" s="148"/>
      <c r="J21" s="74"/>
    </row>
    <row r="22" spans="1:11">
      <c r="A22" s="149" t="s">
        <v>74</v>
      </c>
      <c r="B22" s="149"/>
      <c r="C22" s="149"/>
      <c r="D22" s="149"/>
      <c r="E22" s="149"/>
      <c r="F22" s="149"/>
      <c r="G22" s="149"/>
      <c r="H22" s="149"/>
      <c r="I22" s="149"/>
      <c r="K22" s="75"/>
    </row>
    <row r="23" spans="1:11" outlineLevel="1">
      <c r="A23" s="49" t="s">
        <v>39</v>
      </c>
      <c r="B23" s="25" t="s">
        <v>6</v>
      </c>
      <c r="C23" s="26"/>
      <c r="D23" s="27"/>
      <c r="E23" s="89">
        <f>C23*D23</f>
        <v>0</v>
      </c>
      <c r="F23" s="95">
        <f>D23/$B$16</f>
        <v>0</v>
      </c>
      <c r="G23" s="116">
        <f>ROUND(C23*D23/$B$16,2)</f>
        <v>0</v>
      </c>
      <c r="H23" s="116">
        <f t="shared" ref="H23:H26" si="0">G23-I23</f>
        <v>0</v>
      </c>
      <c r="I23" s="122">
        <f>ROUND(C23*D23/$B$16*$B$7,2)</f>
        <v>0</v>
      </c>
      <c r="J23" s="76" t="str">
        <f>IF(G23="","",IF(G23=0,"",I23/G23))</f>
        <v/>
      </c>
      <c r="K23" s="75"/>
    </row>
    <row r="24" spans="1:11" outlineLevel="1">
      <c r="A24" s="24" t="s">
        <v>40</v>
      </c>
      <c r="B24" s="25"/>
      <c r="C24" s="26"/>
      <c r="D24" s="27"/>
      <c r="E24" s="89">
        <f>C24*D24</f>
        <v>0</v>
      </c>
      <c r="F24" s="95">
        <f t="shared" ref="F24:F26" si="1">D24/$B$16</f>
        <v>0</v>
      </c>
      <c r="G24" s="116">
        <f t="shared" ref="G24:G26" si="2">ROUND(C24*D24/$B$16,2)</f>
        <v>0</v>
      </c>
      <c r="H24" s="116">
        <f t="shared" si="0"/>
        <v>0</v>
      </c>
      <c r="I24" s="122">
        <f t="shared" ref="I24:I26" si="3">ROUND(C24*D24/$B$16*$B$7,2)</f>
        <v>0</v>
      </c>
      <c r="J24" s="76" t="str">
        <f t="shared" ref="J24:J63" si="4">IF(G24="","",IF(G24=0,"",I24/G24))</f>
        <v/>
      </c>
      <c r="K24" s="75"/>
    </row>
    <row r="25" spans="1:11" outlineLevel="1">
      <c r="A25" s="24" t="s">
        <v>10</v>
      </c>
      <c r="B25" s="25"/>
      <c r="C25" s="26"/>
      <c r="D25" s="27"/>
      <c r="E25" s="89">
        <f t="shared" ref="E25:E26" si="5">C25*D25</f>
        <v>0</v>
      </c>
      <c r="F25" s="95">
        <f t="shared" si="1"/>
        <v>0</v>
      </c>
      <c r="G25" s="116">
        <f t="shared" si="2"/>
        <v>0</v>
      </c>
      <c r="H25" s="116">
        <f t="shared" si="0"/>
        <v>0</v>
      </c>
      <c r="I25" s="122">
        <f t="shared" si="3"/>
        <v>0</v>
      </c>
      <c r="J25" s="76" t="str">
        <f t="shared" si="4"/>
        <v/>
      </c>
      <c r="K25" s="75"/>
    </row>
    <row r="26" spans="1:11" outlineLevel="1">
      <c r="A26" s="24" t="s">
        <v>7</v>
      </c>
      <c r="B26" s="25"/>
      <c r="C26" s="26"/>
      <c r="D26" s="27"/>
      <c r="E26" s="89">
        <f t="shared" si="5"/>
        <v>0</v>
      </c>
      <c r="F26" s="95">
        <f t="shared" si="1"/>
        <v>0</v>
      </c>
      <c r="G26" s="116">
        <f t="shared" si="2"/>
        <v>0</v>
      </c>
      <c r="H26" s="116">
        <f t="shared" si="0"/>
        <v>0</v>
      </c>
      <c r="I26" s="122">
        <f t="shared" si="3"/>
        <v>0</v>
      </c>
      <c r="J26" s="76" t="str">
        <f t="shared" si="4"/>
        <v/>
      </c>
      <c r="K26" s="75"/>
    </row>
    <row r="27" spans="1:11">
      <c r="A27" s="135"/>
      <c r="B27" s="136"/>
      <c r="C27" s="136"/>
      <c r="D27" s="28" t="s">
        <v>42</v>
      </c>
      <c r="E27" s="90">
        <f>SUM(E23:E26)</f>
        <v>0</v>
      </c>
      <c r="F27" s="98" t="s">
        <v>41</v>
      </c>
      <c r="G27" s="117">
        <f>SUM(G23:G26)</f>
        <v>0</v>
      </c>
      <c r="H27" s="117">
        <f>SUM(H23:H26)</f>
        <v>0</v>
      </c>
      <c r="I27" s="117">
        <f>SUM(I23:I26)</f>
        <v>0</v>
      </c>
      <c r="J27" s="76" t="str">
        <f t="shared" si="4"/>
        <v/>
      </c>
      <c r="K27" s="75"/>
    </row>
    <row r="28" spans="1:11">
      <c r="A28" s="150" t="s">
        <v>56</v>
      </c>
      <c r="B28" s="150"/>
      <c r="C28" s="150"/>
      <c r="D28" s="150"/>
      <c r="E28" s="150"/>
      <c r="F28" s="150"/>
      <c r="G28" s="150"/>
      <c r="H28" s="150"/>
      <c r="I28" s="150"/>
      <c r="J28" s="76" t="str">
        <f t="shared" si="4"/>
        <v/>
      </c>
      <c r="K28" s="75"/>
    </row>
    <row r="29" spans="1:11" ht="33.75" outlineLevel="1">
      <c r="A29" s="24" t="s">
        <v>8</v>
      </c>
      <c r="B29" s="29" t="s">
        <v>11</v>
      </c>
      <c r="C29" s="26"/>
      <c r="D29" s="27"/>
      <c r="E29" s="89">
        <f>C29*D29</f>
        <v>0</v>
      </c>
      <c r="F29" s="95">
        <f t="shared" ref="F29:F32" si="6">D29/$B$16</f>
        <v>0</v>
      </c>
      <c r="G29" s="116">
        <f>ROUND(C29*D29/$B$16,2)</f>
        <v>0</v>
      </c>
      <c r="H29" s="116">
        <f t="shared" ref="H29:H32" si="7">G29-I29</f>
        <v>0</v>
      </c>
      <c r="I29" s="122">
        <f>ROUND(C29*D29/$B$16*$B$7,2)</f>
        <v>0</v>
      </c>
      <c r="J29" s="76" t="str">
        <f t="shared" si="4"/>
        <v/>
      </c>
      <c r="K29" s="75"/>
    </row>
    <row r="30" spans="1:11" outlineLevel="1">
      <c r="A30" s="24" t="s">
        <v>9</v>
      </c>
      <c r="B30" s="25"/>
      <c r="C30" s="26"/>
      <c r="D30" s="27"/>
      <c r="E30" s="89">
        <f>C30*D30</f>
        <v>0</v>
      </c>
      <c r="F30" s="95">
        <f t="shared" si="6"/>
        <v>0</v>
      </c>
      <c r="G30" s="116">
        <f t="shared" ref="G30:G32" si="8">ROUND(C30*D30/$B$16,2)</f>
        <v>0</v>
      </c>
      <c r="H30" s="116">
        <f t="shared" si="7"/>
        <v>0</v>
      </c>
      <c r="I30" s="122">
        <f t="shared" ref="I30:I32" si="9">ROUND(C30*D30/$B$16*$B$7,2)</f>
        <v>0</v>
      </c>
      <c r="J30" s="76" t="str">
        <f t="shared" si="4"/>
        <v/>
      </c>
      <c r="K30" s="75"/>
    </row>
    <row r="31" spans="1:11" outlineLevel="1">
      <c r="A31" s="24" t="s">
        <v>10</v>
      </c>
      <c r="B31" s="25"/>
      <c r="C31" s="26"/>
      <c r="D31" s="27"/>
      <c r="E31" s="89">
        <f t="shared" ref="E31:E32" si="10">C31*D31</f>
        <v>0</v>
      </c>
      <c r="F31" s="95">
        <f t="shared" si="6"/>
        <v>0</v>
      </c>
      <c r="G31" s="116">
        <f t="shared" si="8"/>
        <v>0</v>
      </c>
      <c r="H31" s="116">
        <f t="shared" si="7"/>
        <v>0</v>
      </c>
      <c r="I31" s="122">
        <f t="shared" si="9"/>
        <v>0</v>
      </c>
      <c r="J31" s="76" t="str">
        <f t="shared" si="4"/>
        <v/>
      </c>
      <c r="K31" s="75"/>
    </row>
    <row r="32" spans="1:11" outlineLevel="1">
      <c r="A32" s="24" t="s">
        <v>7</v>
      </c>
      <c r="B32" s="25"/>
      <c r="C32" s="26"/>
      <c r="D32" s="27"/>
      <c r="E32" s="89">
        <f t="shared" si="10"/>
        <v>0</v>
      </c>
      <c r="F32" s="95">
        <f t="shared" si="6"/>
        <v>0</v>
      </c>
      <c r="G32" s="116">
        <f t="shared" si="8"/>
        <v>0</v>
      </c>
      <c r="H32" s="116">
        <f t="shared" si="7"/>
        <v>0</v>
      </c>
      <c r="I32" s="122">
        <f t="shared" si="9"/>
        <v>0</v>
      </c>
      <c r="J32" s="76" t="str">
        <f t="shared" si="4"/>
        <v/>
      </c>
      <c r="K32" s="75"/>
    </row>
    <row r="33" spans="1:11">
      <c r="A33" s="135"/>
      <c r="B33" s="136"/>
      <c r="C33" s="136"/>
      <c r="D33" s="28" t="s">
        <v>42</v>
      </c>
      <c r="E33" s="90">
        <f>SUM(E29:E32)</f>
        <v>0</v>
      </c>
      <c r="F33" s="30" t="s">
        <v>41</v>
      </c>
      <c r="G33" s="117">
        <f>SUM(G29:G32)</f>
        <v>0</v>
      </c>
      <c r="H33" s="117">
        <f>SUM(H29:H32)</f>
        <v>0</v>
      </c>
      <c r="I33" s="117">
        <f>SUM(I29:I32)</f>
        <v>0</v>
      </c>
      <c r="J33" s="76" t="str">
        <f t="shared" si="4"/>
        <v/>
      </c>
      <c r="K33" s="75"/>
    </row>
    <row r="34" spans="1:11" ht="15" customHeight="1">
      <c r="A34" s="150" t="s">
        <v>57</v>
      </c>
      <c r="B34" s="150"/>
      <c r="C34" s="150"/>
      <c r="D34" s="150"/>
      <c r="E34" s="150"/>
      <c r="F34" s="150"/>
      <c r="G34" s="150"/>
      <c r="H34" s="150"/>
      <c r="I34" s="150"/>
      <c r="J34" s="76" t="str">
        <f t="shared" si="4"/>
        <v/>
      </c>
      <c r="K34" s="75"/>
    </row>
    <row r="35" spans="1:11" ht="33.75" hidden="1" outlineLevel="1">
      <c r="A35" s="24" t="s">
        <v>8</v>
      </c>
      <c r="B35" s="29" t="s">
        <v>11</v>
      </c>
      <c r="C35" s="26"/>
      <c r="D35" s="27"/>
      <c r="E35" s="89">
        <f>C35*D35</f>
        <v>0</v>
      </c>
      <c r="F35" s="95">
        <f>D35/$B$16</f>
        <v>0</v>
      </c>
      <c r="G35" s="116">
        <f>ROUND(C35*D35/$B$16,2)</f>
        <v>0</v>
      </c>
      <c r="H35" s="116">
        <f>G35-I35</f>
        <v>0</v>
      </c>
      <c r="I35" s="122">
        <f>ROUND(C35*D35/$B$16*$B$7,2)</f>
        <v>0</v>
      </c>
      <c r="J35" s="76" t="str">
        <f t="shared" si="4"/>
        <v/>
      </c>
      <c r="K35" s="75"/>
    </row>
    <row r="36" spans="1:11" hidden="1" outlineLevel="1">
      <c r="A36" s="24" t="s">
        <v>9</v>
      </c>
      <c r="B36" s="25"/>
      <c r="C36" s="26"/>
      <c r="D36" s="27"/>
      <c r="E36" s="89">
        <f>C36*D36</f>
        <v>0</v>
      </c>
      <c r="F36" s="95">
        <f t="shared" ref="F36:F38" si="11">D36/$B$16</f>
        <v>0</v>
      </c>
      <c r="G36" s="116">
        <f t="shared" ref="G36:G38" si="12">ROUND(C36*D36/$B$16,2)</f>
        <v>0</v>
      </c>
      <c r="H36" s="116">
        <f t="shared" ref="H36:H38" si="13">G36-I36</f>
        <v>0</v>
      </c>
      <c r="I36" s="122">
        <f t="shared" ref="I36:I38" si="14">ROUND(C36*D36/$B$16*$B$7,2)</f>
        <v>0</v>
      </c>
      <c r="J36" s="76" t="str">
        <f t="shared" si="4"/>
        <v/>
      </c>
      <c r="K36" s="75"/>
    </row>
    <row r="37" spans="1:11" hidden="1" outlineLevel="1">
      <c r="A37" s="24" t="s">
        <v>10</v>
      </c>
      <c r="B37" s="25"/>
      <c r="C37" s="26"/>
      <c r="D37" s="27"/>
      <c r="E37" s="89">
        <f t="shared" ref="E37:E38" si="15">C37*D37</f>
        <v>0</v>
      </c>
      <c r="F37" s="95">
        <f t="shared" si="11"/>
        <v>0</v>
      </c>
      <c r="G37" s="116">
        <f t="shared" si="12"/>
        <v>0</v>
      </c>
      <c r="H37" s="116">
        <f t="shared" si="13"/>
        <v>0</v>
      </c>
      <c r="I37" s="122">
        <f t="shared" si="14"/>
        <v>0</v>
      </c>
      <c r="J37" s="76" t="str">
        <f t="shared" si="4"/>
        <v/>
      </c>
      <c r="K37" s="75"/>
    </row>
    <row r="38" spans="1:11" hidden="1" outlineLevel="1">
      <c r="A38" s="24" t="s">
        <v>7</v>
      </c>
      <c r="B38" s="25"/>
      <c r="C38" s="26"/>
      <c r="D38" s="27"/>
      <c r="E38" s="89">
        <f t="shared" si="15"/>
        <v>0</v>
      </c>
      <c r="F38" s="95">
        <f t="shared" si="11"/>
        <v>0</v>
      </c>
      <c r="G38" s="116">
        <f t="shared" si="12"/>
        <v>0</v>
      </c>
      <c r="H38" s="116">
        <f t="shared" si="13"/>
        <v>0</v>
      </c>
      <c r="I38" s="122">
        <f t="shared" si="14"/>
        <v>0</v>
      </c>
      <c r="J38" s="76" t="str">
        <f t="shared" si="4"/>
        <v/>
      </c>
      <c r="K38" s="75"/>
    </row>
    <row r="39" spans="1:11" collapsed="1">
      <c r="A39" s="135"/>
      <c r="B39" s="136"/>
      <c r="C39" s="136"/>
      <c r="D39" s="28" t="s">
        <v>42</v>
      </c>
      <c r="E39" s="90">
        <f>SUM(E35:E38)</f>
        <v>0</v>
      </c>
      <c r="F39" s="98" t="s">
        <v>41</v>
      </c>
      <c r="G39" s="117">
        <f>SUM(G35:G38)</f>
        <v>0</v>
      </c>
      <c r="H39" s="117">
        <f>SUM(H35:H38)</f>
        <v>0</v>
      </c>
      <c r="I39" s="117">
        <f>SUM(I35:I38)</f>
        <v>0</v>
      </c>
      <c r="J39" s="76" t="str">
        <f t="shared" si="4"/>
        <v/>
      </c>
      <c r="K39" s="75"/>
    </row>
    <row r="40" spans="1:11" ht="15" customHeight="1">
      <c r="A40" s="150" t="s">
        <v>58</v>
      </c>
      <c r="B40" s="150"/>
      <c r="C40" s="150"/>
      <c r="D40" s="150"/>
      <c r="E40" s="150"/>
      <c r="F40" s="150"/>
      <c r="G40" s="150"/>
      <c r="H40" s="150"/>
      <c r="I40" s="150"/>
      <c r="J40" s="76" t="str">
        <f t="shared" si="4"/>
        <v/>
      </c>
      <c r="K40" s="75"/>
    </row>
    <row r="41" spans="1:11" ht="33.75" hidden="1" outlineLevel="1">
      <c r="A41" s="24" t="s">
        <v>8</v>
      </c>
      <c r="B41" s="29" t="s">
        <v>11</v>
      </c>
      <c r="C41" s="26"/>
      <c r="D41" s="27"/>
      <c r="E41" s="89">
        <f>C41*D41</f>
        <v>0</v>
      </c>
      <c r="F41" s="95">
        <f>D41/$B$16</f>
        <v>0</v>
      </c>
      <c r="G41" s="116">
        <f>ROUND(C41*D41/$B$16,2)</f>
        <v>0</v>
      </c>
      <c r="H41" s="116">
        <f>G41-I41</f>
        <v>0</v>
      </c>
      <c r="I41" s="122">
        <f>ROUND(C41*D41/$B$16*$B$7,2)</f>
        <v>0</v>
      </c>
      <c r="J41" s="76" t="str">
        <f t="shared" si="4"/>
        <v/>
      </c>
      <c r="K41" s="75"/>
    </row>
    <row r="42" spans="1:11" hidden="1" outlineLevel="1">
      <c r="A42" s="24" t="s">
        <v>9</v>
      </c>
      <c r="B42" s="25"/>
      <c r="C42" s="26"/>
      <c r="D42" s="27"/>
      <c r="E42" s="89">
        <f>C42*D42</f>
        <v>0</v>
      </c>
      <c r="F42" s="95">
        <f t="shared" ref="F42:F44" si="16">D42/$B$16</f>
        <v>0</v>
      </c>
      <c r="G42" s="116">
        <f t="shared" ref="G42:G44" si="17">ROUND(C42*D42/$B$16,2)</f>
        <v>0</v>
      </c>
      <c r="H42" s="116">
        <f t="shared" ref="H42:H44" si="18">G42-I42</f>
        <v>0</v>
      </c>
      <c r="I42" s="122">
        <f t="shared" ref="I42:I44" si="19">ROUND(C42*D42/$B$16*$B$7,2)</f>
        <v>0</v>
      </c>
      <c r="J42" s="76" t="str">
        <f t="shared" si="4"/>
        <v/>
      </c>
      <c r="K42" s="75"/>
    </row>
    <row r="43" spans="1:11" hidden="1" outlineLevel="1">
      <c r="A43" s="24" t="s">
        <v>10</v>
      </c>
      <c r="B43" s="25"/>
      <c r="C43" s="26"/>
      <c r="D43" s="27"/>
      <c r="E43" s="89">
        <f t="shared" ref="E43:E44" si="20">C43*D43</f>
        <v>0</v>
      </c>
      <c r="F43" s="95">
        <f t="shared" si="16"/>
        <v>0</v>
      </c>
      <c r="G43" s="116">
        <f t="shared" si="17"/>
        <v>0</v>
      </c>
      <c r="H43" s="116">
        <f t="shared" si="18"/>
        <v>0</v>
      </c>
      <c r="I43" s="122">
        <f t="shared" si="19"/>
        <v>0</v>
      </c>
      <c r="J43" s="76" t="str">
        <f t="shared" si="4"/>
        <v/>
      </c>
      <c r="K43" s="75"/>
    </row>
    <row r="44" spans="1:11" hidden="1" outlineLevel="1">
      <c r="A44" s="24" t="s">
        <v>7</v>
      </c>
      <c r="B44" s="25"/>
      <c r="C44" s="26"/>
      <c r="D44" s="27"/>
      <c r="E44" s="89">
        <f t="shared" si="20"/>
        <v>0</v>
      </c>
      <c r="F44" s="95">
        <f t="shared" si="16"/>
        <v>0</v>
      </c>
      <c r="G44" s="116">
        <f t="shared" si="17"/>
        <v>0</v>
      </c>
      <c r="H44" s="116">
        <f t="shared" si="18"/>
        <v>0</v>
      </c>
      <c r="I44" s="122">
        <f t="shared" si="19"/>
        <v>0</v>
      </c>
      <c r="J44" s="76" t="str">
        <f t="shared" si="4"/>
        <v/>
      </c>
      <c r="K44" s="75"/>
    </row>
    <row r="45" spans="1:11" collapsed="1">
      <c r="A45" s="135"/>
      <c r="B45" s="136"/>
      <c r="C45" s="136"/>
      <c r="D45" s="28" t="s">
        <v>42</v>
      </c>
      <c r="E45" s="90">
        <f>SUM(E41:E44)</f>
        <v>0</v>
      </c>
      <c r="F45" s="98" t="s">
        <v>41</v>
      </c>
      <c r="G45" s="117">
        <f>SUM(G41:G44)</f>
        <v>0</v>
      </c>
      <c r="H45" s="117">
        <f>SUM(H41:H44)</f>
        <v>0</v>
      </c>
      <c r="I45" s="117">
        <f>SUM(I41:I44)</f>
        <v>0</v>
      </c>
      <c r="J45" s="76" t="str">
        <f t="shared" si="4"/>
        <v/>
      </c>
      <c r="K45" s="75"/>
    </row>
    <row r="46" spans="1:11" ht="14.45" customHeight="1">
      <c r="A46" s="150" t="s">
        <v>59</v>
      </c>
      <c r="B46" s="150"/>
      <c r="C46" s="150"/>
      <c r="D46" s="150"/>
      <c r="E46" s="150"/>
      <c r="F46" s="150"/>
      <c r="G46" s="150"/>
      <c r="H46" s="150"/>
      <c r="I46" s="150"/>
      <c r="J46" s="76" t="str">
        <f t="shared" si="4"/>
        <v/>
      </c>
      <c r="K46" s="75"/>
    </row>
    <row r="47" spans="1:11" ht="33.75" hidden="1" outlineLevel="1">
      <c r="A47" s="24" t="s">
        <v>8</v>
      </c>
      <c r="B47" s="29" t="s">
        <v>11</v>
      </c>
      <c r="C47" s="26"/>
      <c r="D47" s="27"/>
      <c r="E47" s="89">
        <f>C47*D47</f>
        <v>0</v>
      </c>
      <c r="F47" s="95">
        <f>D47/$B$16</f>
        <v>0</v>
      </c>
      <c r="G47" s="116">
        <f>ROUND(C47*D47/$B$16,2)</f>
        <v>0</v>
      </c>
      <c r="H47" s="116">
        <f>G47-I47</f>
        <v>0</v>
      </c>
      <c r="I47" s="122">
        <f>ROUND(C47*D47/$B$16*$B$7,2)</f>
        <v>0</v>
      </c>
      <c r="J47" s="76" t="str">
        <f t="shared" si="4"/>
        <v/>
      </c>
      <c r="K47" s="75"/>
    </row>
    <row r="48" spans="1:11" hidden="1" outlineLevel="1">
      <c r="A48" s="24" t="s">
        <v>9</v>
      </c>
      <c r="B48" s="25"/>
      <c r="C48" s="26"/>
      <c r="D48" s="27"/>
      <c r="E48" s="89">
        <f>C48*D48</f>
        <v>0</v>
      </c>
      <c r="F48" s="95">
        <f t="shared" ref="F48:F50" si="21">D48/$B$16</f>
        <v>0</v>
      </c>
      <c r="G48" s="116">
        <f t="shared" ref="G48:G49" si="22">ROUND(C48*D48/$B$16,2)</f>
        <v>0</v>
      </c>
      <c r="H48" s="116">
        <f t="shared" ref="H48:H50" si="23">G48-I48</f>
        <v>0</v>
      </c>
      <c r="I48" s="122">
        <f t="shared" ref="I48:I50" si="24">ROUND(C48*D48/$B$16*$B$7,2)</f>
        <v>0</v>
      </c>
      <c r="J48" s="76" t="str">
        <f t="shared" si="4"/>
        <v/>
      </c>
      <c r="K48" s="75"/>
    </row>
    <row r="49" spans="1:11" hidden="1" outlineLevel="1">
      <c r="A49" s="24" t="s">
        <v>10</v>
      </c>
      <c r="B49" s="25"/>
      <c r="C49" s="26"/>
      <c r="D49" s="27"/>
      <c r="E49" s="89">
        <f t="shared" ref="E49:E50" si="25">C49*D49</f>
        <v>0</v>
      </c>
      <c r="F49" s="95">
        <f t="shared" si="21"/>
        <v>0</v>
      </c>
      <c r="G49" s="116">
        <f t="shared" si="22"/>
        <v>0</v>
      </c>
      <c r="H49" s="116">
        <f t="shared" si="23"/>
        <v>0</v>
      </c>
      <c r="I49" s="122">
        <f t="shared" si="24"/>
        <v>0</v>
      </c>
      <c r="J49" s="76" t="str">
        <f t="shared" si="4"/>
        <v/>
      </c>
      <c r="K49" s="75"/>
    </row>
    <row r="50" spans="1:11" hidden="1" outlineLevel="1">
      <c r="A50" s="24" t="s">
        <v>7</v>
      </c>
      <c r="B50" s="25"/>
      <c r="C50" s="26"/>
      <c r="D50" s="27"/>
      <c r="E50" s="89">
        <f t="shared" si="25"/>
        <v>0</v>
      </c>
      <c r="F50" s="95">
        <f t="shared" si="21"/>
        <v>0</v>
      </c>
      <c r="G50" s="116">
        <f>ROUND(C50*D50/$B$16,2)</f>
        <v>0</v>
      </c>
      <c r="H50" s="116">
        <f t="shared" si="23"/>
        <v>0</v>
      </c>
      <c r="I50" s="122">
        <f t="shared" si="24"/>
        <v>0</v>
      </c>
      <c r="J50" s="76" t="str">
        <f t="shared" si="4"/>
        <v/>
      </c>
      <c r="K50" s="75"/>
    </row>
    <row r="51" spans="1:11" collapsed="1">
      <c r="A51" s="135"/>
      <c r="B51" s="136"/>
      <c r="C51" s="136"/>
      <c r="D51" s="28" t="s">
        <v>42</v>
      </c>
      <c r="E51" s="90">
        <f>SUM(E47:E50)</f>
        <v>0</v>
      </c>
      <c r="F51" s="98" t="s">
        <v>41</v>
      </c>
      <c r="G51" s="117">
        <f>SUM(G47:G50)</f>
        <v>0</v>
      </c>
      <c r="H51" s="117">
        <f>SUM(H47:H50)</f>
        <v>0</v>
      </c>
      <c r="I51" s="117">
        <f>SUM(I47:I50)</f>
        <v>0</v>
      </c>
      <c r="J51" s="76" t="str">
        <f t="shared" si="4"/>
        <v/>
      </c>
      <c r="K51" s="75"/>
    </row>
    <row r="52" spans="1:11" ht="14.45" customHeight="1">
      <c r="A52" s="150" t="s">
        <v>60</v>
      </c>
      <c r="B52" s="150"/>
      <c r="C52" s="150"/>
      <c r="D52" s="150"/>
      <c r="E52" s="150"/>
      <c r="F52" s="150"/>
      <c r="G52" s="150"/>
      <c r="H52" s="150"/>
      <c r="I52" s="150"/>
      <c r="J52" s="76" t="str">
        <f t="shared" si="4"/>
        <v/>
      </c>
      <c r="K52" s="75"/>
    </row>
    <row r="53" spans="1:11" ht="33.75" hidden="1" outlineLevel="1">
      <c r="A53" s="24" t="s">
        <v>8</v>
      </c>
      <c r="B53" s="29" t="s">
        <v>11</v>
      </c>
      <c r="C53" s="26"/>
      <c r="D53" s="27"/>
      <c r="E53" s="89">
        <f>C53*D53</f>
        <v>0</v>
      </c>
      <c r="F53" s="95">
        <f>D53/$B$16</f>
        <v>0</v>
      </c>
      <c r="G53" s="116">
        <f>ROUND(C53*D53/$B$16,2)</f>
        <v>0</v>
      </c>
      <c r="H53" s="116">
        <f>G53-I53</f>
        <v>0</v>
      </c>
      <c r="I53" s="122">
        <f>ROUND(C53*D53/$B$16*$B$7,2)</f>
        <v>0</v>
      </c>
      <c r="J53" s="76" t="str">
        <f t="shared" si="4"/>
        <v/>
      </c>
      <c r="K53" s="75"/>
    </row>
    <row r="54" spans="1:11" hidden="1" outlineLevel="1">
      <c r="A54" s="24" t="s">
        <v>9</v>
      </c>
      <c r="B54" s="25"/>
      <c r="C54" s="26"/>
      <c r="D54" s="27"/>
      <c r="E54" s="89">
        <f>C54*D54</f>
        <v>0</v>
      </c>
      <c r="F54" s="95">
        <f t="shared" ref="F54:F56" si="26">D54/$B$16</f>
        <v>0</v>
      </c>
      <c r="G54" s="116">
        <f t="shared" ref="G54:G56" si="27">ROUND(C54*D54/$B$16,2)</f>
        <v>0</v>
      </c>
      <c r="H54" s="116">
        <f t="shared" ref="H54:H56" si="28">G54-I54</f>
        <v>0</v>
      </c>
      <c r="I54" s="122">
        <f t="shared" ref="I54:I56" si="29">ROUND(C54*D54/$B$16*$B$7,2)</f>
        <v>0</v>
      </c>
      <c r="J54" s="76" t="str">
        <f t="shared" si="4"/>
        <v/>
      </c>
      <c r="K54" s="75"/>
    </row>
    <row r="55" spans="1:11" hidden="1" outlineLevel="1">
      <c r="A55" s="24" t="s">
        <v>10</v>
      </c>
      <c r="B55" s="25"/>
      <c r="C55" s="26"/>
      <c r="D55" s="27"/>
      <c r="E55" s="89">
        <f t="shared" ref="E55:E56" si="30">C55*D55</f>
        <v>0</v>
      </c>
      <c r="F55" s="95">
        <f t="shared" si="26"/>
        <v>0</v>
      </c>
      <c r="G55" s="116">
        <f t="shared" si="27"/>
        <v>0</v>
      </c>
      <c r="H55" s="116">
        <f t="shared" si="28"/>
        <v>0</v>
      </c>
      <c r="I55" s="122">
        <f t="shared" si="29"/>
        <v>0</v>
      </c>
      <c r="J55" s="76" t="str">
        <f t="shared" si="4"/>
        <v/>
      </c>
      <c r="K55" s="75"/>
    </row>
    <row r="56" spans="1:11" hidden="1" outlineLevel="1">
      <c r="A56" s="24" t="s">
        <v>7</v>
      </c>
      <c r="B56" s="25"/>
      <c r="C56" s="26"/>
      <c r="D56" s="27"/>
      <c r="E56" s="89">
        <f t="shared" si="30"/>
        <v>0</v>
      </c>
      <c r="F56" s="95">
        <f t="shared" si="26"/>
        <v>0</v>
      </c>
      <c r="G56" s="116">
        <f t="shared" si="27"/>
        <v>0</v>
      </c>
      <c r="H56" s="116">
        <f t="shared" si="28"/>
        <v>0</v>
      </c>
      <c r="I56" s="122">
        <f t="shared" si="29"/>
        <v>0</v>
      </c>
      <c r="J56" s="76" t="str">
        <f t="shared" si="4"/>
        <v/>
      </c>
      <c r="K56" s="75"/>
    </row>
    <row r="57" spans="1:11" collapsed="1">
      <c r="A57" s="135"/>
      <c r="B57" s="136"/>
      <c r="C57" s="136"/>
      <c r="D57" s="28" t="s">
        <v>42</v>
      </c>
      <c r="E57" s="90">
        <f>SUM(E53:E56)</f>
        <v>0</v>
      </c>
      <c r="F57" s="98" t="s">
        <v>41</v>
      </c>
      <c r="G57" s="117">
        <f>SUM(G53:G56)</f>
        <v>0</v>
      </c>
      <c r="H57" s="117">
        <f>SUM(H53:H56)</f>
        <v>0</v>
      </c>
      <c r="I57" s="117">
        <f>SUM(I53:I56)</f>
        <v>0</v>
      </c>
      <c r="J57" s="76" t="str">
        <f t="shared" si="4"/>
        <v/>
      </c>
      <c r="K57" s="75"/>
    </row>
    <row r="58" spans="1:11" ht="14.45" customHeight="1">
      <c r="A58" s="150" t="s">
        <v>61</v>
      </c>
      <c r="B58" s="150"/>
      <c r="C58" s="150"/>
      <c r="D58" s="150"/>
      <c r="E58" s="150"/>
      <c r="F58" s="150"/>
      <c r="G58" s="150"/>
      <c r="H58" s="150"/>
      <c r="I58" s="150"/>
      <c r="J58" s="76" t="str">
        <f t="shared" si="4"/>
        <v/>
      </c>
      <c r="K58" s="75"/>
    </row>
    <row r="59" spans="1:11" ht="33.75" hidden="1" outlineLevel="1">
      <c r="A59" s="24" t="s">
        <v>8</v>
      </c>
      <c r="B59" s="29" t="s">
        <v>11</v>
      </c>
      <c r="C59" s="26"/>
      <c r="D59" s="27"/>
      <c r="E59" s="89">
        <f>C59*D59</f>
        <v>0</v>
      </c>
      <c r="F59" s="95">
        <f>D59/$B$16</f>
        <v>0</v>
      </c>
      <c r="G59" s="116">
        <f>ROUND(C59*D59/$B$16,2)</f>
        <v>0</v>
      </c>
      <c r="H59" s="116">
        <f>G59-I59</f>
        <v>0</v>
      </c>
      <c r="I59" s="122">
        <f>ROUND(C59*D59/$B$16*$B$7,2)</f>
        <v>0</v>
      </c>
      <c r="J59" s="76" t="str">
        <f t="shared" si="4"/>
        <v/>
      </c>
      <c r="K59" s="75"/>
    </row>
    <row r="60" spans="1:11" hidden="1" outlineLevel="1">
      <c r="A60" s="24" t="s">
        <v>9</v>
      </c>
      <c r="B60" s="25"/>
      <c r="C60" s="26"/>
      <c r="D60" s="27"/>
      <c r="E60" s="89">
        <f>C60*D60</f>
        <v>0</v>
      </c>
      <c r="F60" s="95">
        <f t="shared" ref="F60:F62" si="31">D60/$B$16</f>
        <v>0</v>
      </c>
      <c r="G60" s="116">
        <f t="shared" ref="G60:G62" si="32">ROUND(C60*D60/$B$16,2)</f>
        <v>0</v>
      </c>
      <c r="H60" s="116">
        <f t="shared" ref="H60:H62" si="33">G60-I60</f>
        <v>0</v>
      </c>
      <c r="I60" s="122">
        <f t="shared" ref="I60:I62" si="34">ROUND(C60*D60/$B$16*$B$7,2)</f>
        <v>0</v>
      </c>
      <c r="J60" s="76" t="str">
        <f t="shared" si="4"/>
        <v/>
      </c>
      <c r="K60" s="75"/>
    </row>
    <row r="61" spans="1:11" hidden="1" outlineLevel="1">
      <c r="A61" s="24" t="s">
        <v>10</v>
      </c>
      <c r="B61" s="25"/>
      <c r="C61" s="26"/>
      <c r="D61" s="27"/>
      <c r="E61" s="89">
        <f t="shared" ref="E61:E62" si="35">C61*D61</f>
        <v>0</v>
      </c>
      <c r="F61" s="95">
        <f t="shared" si="31"/>
        <v>0</v>
      </c>
      <c r="G61" s="116">
        <f t="shared" si="32"/>
        <v>0</v>
      </c>
      <c r="H61" s="116">
        <f t="shared" si="33"/>
        <v>0</v>
      </c>
      <c r="I61" s="122">
        <f t="shared" si="34"/>
        <v>0</v>
      </c>
      <c r="J61" s="76" t="str">
        <f t="shared" si="4"/>
        <v/>
      </c>
      <c r="K61" s="75"/>
    </row>
    <row r="62" spans="1:11" hidden="1" outlineLevel="1">
      <c r="A62" s="24" t="s">
        <v>7</v>
      </c>
      <c r="B62" s="25"/>
      <c r="C62" s="26"/>
      <c r="D62" s="27"/>
      <c r="E62" s="89">
        <f t="shared" si="35"/>
        <v>0</v>
      </c>
      <c r="F62" s="95">
        <f t="shared" si="31"/>
        <v>0</v>
      </c>
      <c r="G62" s="116">
        <f t="shared" si="32"/>
        <v>0</v>
      </c>
      <c r="H62" s="116">
        <f t="shared" si="33"/>
        <v>0</v>
      </c>
      <c r="I62" s="122">
        <f t="shared" si="34"/>
        <v>0</v>
      </c>
      <c r="J62" s="76" t="str">
        <f t="shared" si="4"/>
        <v/>
      </c>
      <c r="K62" s="75"/>
    </row>
    <row r="63" spans="1:11" collapsed="1">
      <c r="A63" s="135"/>
      <c r="B63" s="136"/>
      <c r="C63" s="136"/>
      <c r="D63" s="28" t="s">
        <v>42</v>
      </c>
      <c r="E63" s="90">
        <f>SUM(E59:E62)</f>
        <v>0</v>
      </c>
      <c r="F63" s="98" t="s">
        <v>41</v>
      </c>
      <c r="G63" s="117">
        <f>SUM(G59:G62)</f>
        <v>0</v>
      </c>
      <c r="H63" s="117">
        <f>SUM(H59:H62)</f>
        <v>0</v>
      </c>
      <c r="I63" s="117">
        <f>SUM(I59:I62)</f>
        <v>0</v>
      </c>
      <c r="J63" s="76" t="str">
        <f t="shared" si="4"/>
        <v/>
      </c>
      <c r="K63" s="75"/>
    </row>
    <row r="64" spans="1:11" ht="15" customHeight="1">
      <c r="A64" s="212" t="s">
        <v>71</v>
      </c>
      <c r="B64" s="212"/>
      <c r="C64" s="212"/>
      <c r="D64" s="212"/>
      <c r="E64" s="37">
        <f>E27+E33+E39+E45+E51+E57+E63</f>
        <v>0</v>
      </c>
      <c r="F64" s="113" t="s">
        <v>41</v>
      </c>
      <c r="G64" s="109">
        <f>G27+G33+G39+G45+G51+G57+G63</f>
        <v>0</v>
      </c>
      <c r="H64" s="109">
        <f t="shared" ref="H64:I64" si="36">H27+H33+H39+H45+H51+H57+H63</f>
        <v>0</v>
      </c>
      <c r="I64" s="109">
        <f t="shared" si="36"/>
        <v>0</v>
      </c>
      <c r="J64" s="76" t="str">
        <f t="shared" ref="J64:J80" si="37">IF(G64="","",IF(G64=0,"",I64/G64))</f>
        <v/>
      </c>
      <c r="K64" s="75"/>
    </row>
    <row r="65" spans="1:11" s="59" customFormat="1" ht="14.45" customHeight="1">
      <c r="A65" s="195"/>
      <c r="B65" s="196"/>
      <c r="C65" s="196"/>
      <c r="D65" s="196"/>
      <c r="E65" s="196"/>
      <c r="F65" s="196"/>
      <c r="G65" s="196"/>
      <c r="H65" s="196"/>
      <c r="I65" s="196"/>
      <c r="J65" s="76" t="str">
        <f t="shared" si="37"/>
        <v/>
      </c>
      <c r="K65" s="75"/>
    </row>
    <row r="66" spans="1:11">
      <c r="A66" s="147" t="s">
        <v>75</v>
      </c>
      <c r="B66" s="148"/>
      <c r="C66" s="148"/>
      <c r="D66" s="148"/>
      <c r="E66" s="148"/>
      <c r="F66" s="148"/>
      <c r="G66" s="148"/>
      <c r="H66" s="148"/>
      <c r="I66" s="148"/>
      <c r="J66" s="76" t="str">
        <f t="shared" si="37"/>
        <v/>
      </c>
      <c r="K66" s="75"/>
    </row>
    <row r="67" spans="1:11" ht="26.45" customHeight="1">
      <c r="A67" s="153" t="s">
        <v>38</v>
      </c>
      <c r="B67" s="154"/>
      <c r="C67" s="154"/>
      <c r="D67" s="154"/>
      <c r="E67" s="154"/>
      <c r="F67" s="154"/>
      <c r="G67" s="214">
        <v>0</v>
      </c>
      <c r="H67" s="215"/>
      <c r="I67" s="216"/>
      <c r="J67" s="76" t="str">
        <f t="shared" si="37"/>
        <v/>
      </c>
      <c r="K67" s="75"/>
    </row>
    <row r="68" spans="1:11" ht="32.25" customHeight="1">
      <c r="A68" s="197" t="s">
        <v>43</v>
      </c>
      <c r="B68" s="198"/>
      <c r="C68" s="198"/>
      <c r="D68" s="198"/>
      <c r="E68" s="198"/>
      <c r="F68" s="198"/>
      <c r="G68" s="198"/>
      <c r="H68" s="198"/>
      <c r="I68" s="198"/>
      <c r="J68" s="76" t="str">
        <f t="shared" si="37"/>
        <v/>
      </c>
      <c r="K68" s="75"/>
    </row>
    <row r="69" spans="1:11" ht="15.75" customHeight="1">
      <c r="A69" s="212" t="s">
        <v>72</v>
      </c>
      <c r="B69" s="212"/>
      <c r="C69" s="212"/>
      <c r="D69" s="212"/>
      <c r="E69" s="112">
        <f>E27*G67</f>
        <v>0</v>
      </c>
      <c r="F69" s="211"/>
      <c r="G69" s="38">
        <f>ROUND(G27*G67,2)</f>
        <v>0</v>
      </c>
      <c r="H69" s="38">
        <f>ROUND(H27*G67,2)</f>
        <v>0</v>
      </c>
      <c r="I69" s="38">
        <f>ROUND(I27*G67,2)</f>
        <v>0</v>
      </c>
      <c r="J69" s="76" t="str">
        <f t="shared" si="37"/>
        <v/>
      </c>
      <c r="K69" s="75"/>
    </row>
    <row r="70" spans="1:11" ht="15.75" customHeight="1">
      <c r="A70" s="157" t="s">
        <v>73</v>
      </c>
      <c r="B70" s="157"/>
      <c r="C70" s="157"/>
      <c r="D70" s="157"/>
      <c r="E70" s="81">
        <f>E69+E64</f>
        <v>0</v>
      </c>
      <c r="F70" s="82"/>
      <c r="G70" s="40">
        <f>G64+G69</f>
        <v>0</v>
      </c>
      <c r="H70" s="40">
        <f t="shared" ref="H70:I70" si="38">H64+H69</f>
        <v>0</v>
      </c>
      <c r="I70" s="40">
        <f t="shared" si="38"/>
        <v>0</v>
      </c>
      <c r="J70" s="76" t="str">
        <f t="shared" si="37"/>
        <v/>
      </c>
      <c r="K70" s="75"/>
    </row>
    <row r="71" spans="1:11" ht="15.6" customHeight="1">
      <c r="A71" s="195"/>
      <c r="B71" s="196"/>
      <c r="C71" s="196"/>
      <c r="D71" s="196"/>
      <c r="E71" s="196"/>
      <c r="F71" s="196"/>
      <c r="G71" s="196"/>
      <c r="H71" s="196"/>
      <c r="I71" s="196"/>
      <c r="J71" s="76" t="str">
        <f t="shared" si="37"/>
        <v/>
      </c>
      <c r="K71" s="75"/>
    </row>
    <row r="72" spans="1:11" s="58" customFormat="1">
      <c r="A72" s="146" t="s">
        <v>62</v>
      </c>
      <c r="B72" s="146"/>
      <c r="C72" s="146"/>
      <c r="D72" s="146"/>
      <c r="E72" s="146"/>
      <c r="F72" s="146"/>
      <c r="G72" s="146"/>
      <c r="H72" s="146"/>
      <c r="I72" s="146"/>
      <c r="J72" s="76" t="str">
        <f t="shared" si="37"/>
        <v/>
      </c>
      <c r="K72" s="75"/>
    </row>
    <row r="73" spans="1:11" s="58" customFormat="1">
      <c r="A73" s="149" t="s">
        <v>77</v>
      </c>
      <c r="B73" s="149"/>
      <c r="C73" s="149"/>
      <c r="D73" s="149"/>
      <c r="E73" s="149"/>
      <c r="F73" s="149"/>
      <c r="G73" s="149"/>
      <c r="H73" s="149"/>
      <c r="I73" s="149"/>
      <c r="J73" s="76" t="str">
        <f t="shared" si="37"/>
        <v/>
      </c>
      <c r="K73" s="75"/>
    </row>
    <row r="74" spans="1:11" s="58" customFormat="1" outlineLevel="1">
      <c r="A74" s="24" t="s">
        <v>8</v>
      </c>
      <c r="B74" s="29"/>
      <c r="C74" s="26"/>
      <c r="D74" s="27"/>
      <c r="E74" s="89">
        <f>C74*D74</f>
        <v>0</v>
      </c>
      <c r="F74" s="95">
        <f>D74/$B$16</f>
        <v>0</v>
      </c>
      <c r="G74" s="116">
        <f>ROUND(C74*D74/$B$16,2)</f>
        <v>0</v>
      </c>
      <c r="H74" s="116">
        <f>G74-I74</f>
        <v>0</v>
      </c>
      <c r="I74" s="122">
        <f>ROUND(C74*D74/$B$16*$B$7,2)</f>
        <v>0</v>
      </c>
      <c r="J74" s="76" t="str">
        <f t="shared" si="37"/>
        <v/>
      </c>
      <c r="K74" s="75"/>
    </row>
    <row r="75" spans="1:11" s="58" customFormat="1" outlineLevel="1">
      <c r="A75" s="24" t="s">
        <v>9</v>
      </c>
      <c r="B75" s="29"/>
      <c r="C75" s="26"/>
      <c r="D75" s="27"/>
      <c r="E75" s="89">
        <f t="shared" ref="E75:E77" si="39">C75*D75</f>
        <v>0</v>
      </c>
      <c r="F75" s="95">
        <f t="shared" ref="F75:F77" si="40">D75/$B$16</f>
        <v>0</v>
      </c>
      <c r="G75" s="116">
        <f t="shared" ref="G75:G77" si="41">ROUND(C75*D75/$B$16,2)</f>
        <v>0</v>
      </c>
      <c r="H75" s="116">
        <f t="shared" ref="H75:H77" si="42">G75-I75</f>
        <v>0</v>
      </c>
      <c r="I75" s="122">
        <f t="shared" ref="I75:I77" si="43">ROUND(C75*D75/$B$16*$B$7,2)</f>
        <v>0</v>
      </c>
      <c r="J75" s="76" t="str">
        <f t="shared" si="37"/>
        <v/>
      </c>
      <c r="K75" s="75"/>
    </row>
    <row r="76" spans="1:11" s="58" customFormat="1" outlineLevel="1">
      <c r="A76" s="24" t="s">
        <v>10</v>
      </c>
      <c r="B76" s="29"/>
      <c r="C76" s="26"/>
      <c r="D76" s="27"/>
      <c r="E76" s="89">
        <f t="shared" si="39"/>
        <v>0</v>
      </c>
      <c r="F76" s="95">
        <f t="shared" si="40"/>
        <v>0</v>
      </c>
      <c r="G76" s="116">
        <f t="shared" si="41"/>
        <v>0</v>
      </c>
      <c r="H76" s="116">
        <f t="shared" si="42"/>
        <v>0</v>
      </c>
      <c r="I76" s="122">
        <f t="shared" si="43"/>
        <v>0</v>
      </c>
      <c r="J76" s="76" t="str">
        <f t="shared" si="37"/>
        <v/>
      </c>
      <c r="K76" s="75"/>
    </row>
    <row r="77" spans="1:11" s="58" customFormat="1" outlineLevel="1">
      <c r="A77" s="24" t="s">
        <v>7</v>
      </c>
      <c r="B77" s="29"/>
      <c r="C77" s="26"/>
      <c r="D77" s="27"/>
      <c r="E77" s="89">
        <f t="shared" si="39"/>
        <v>0</v>
      </c>
      <c r="F77" s="95">
        <f t="shared" si="40"/>
        <v>0</v>
      </c>
      <c r="G77" s="116">
        <f t="shared" si="41"/>
        <v>0</v>
      </c>
      <c r="H77" s="116">
        <f t="shared" si="42"/>
        <v>0</v>
      </c>
      <c r="I77" s="122">
        <f t="shared" si="43"/>
        <v>0</v>
      </c>
      <c r="J77" s="76" t="str">
        <f t="shared" si="37"/>
        <v/>
      </c>
      <c r="K77" s="75"/>
    </row>
    <row r="78" spans="1:11" s="58" customFormat="1">
      <c r="A78" s="135"/>
      <c r="B78" s="136"/>
      <c r="C78" s="136"/>
      <c r="D78" s="28" t="s">
        <v>42</v>
      </c>
      <c r="E78" s="90">
        <f>SUM(E74:E77)</f>
        <v>0</v>
      </c>
      <c r="F78" s="98" t="s">
        <v>41</v>
      </c>
      <c r="G78" s="117">
        <f>SUM(G74:G77)</f>
        <v>0</v>
      </c>
      <c r="H78" s="117">
        <f>SUM(H74:H77)</f>
        <v>0</v>
      </c>
      <c r="I78" s="117">
        <f>SUM(I74:I77)</f>
        <v>0</v>
      </c>
      <c r="J78" s="76" t="str">
        <f t="shared" si="37"/>
        <v/>
      </c>
      <c r="K78" s="75"/>
    </row>
    <row r="79" spans="1:11" s="58" customFormat="1">
      <c r="A79" s="150" t="s">
        <v>29</v>
      </c>
      <c r="B79" s="150"/>
      <c r="C79" s="150"/>
      <c r="D79" s="150"/>
      <c r="E79" s="150"/>
      <c r="F79" s="150"/>
      <c r="G79" s="150"/>
      <c r="H79" s="150"/>
      <c r="I79" s="150"/>
      <c r="J79" s="76" t="str">
        <f t="shared" si="37"/>
        <v/>
      </c>
      <c r="K79" s="75"/>
    </row>
    <row r="80" spans="1:11" s="58" customFormat="1" outlineLevel="1">
      <c r="A80" s="24" t="s">
        <v>8</v>
      </c>
      <c r="B80" s="25"/>
      <c r="C80" s="26"/>
      <c r="D80" s="27"/>
      <c r="E80" s="89">
        <f>C80*D80</f>
        <v>0</v>
      </c>
      <c r="F80" s="95">
        <f>D80/$B$16</f>
        <v>0</v>
      </c>
      <c r="G80" s="116">
        <f>ROUND(C80*D80/$B$16,2)</f>
        <v>0</v>
      </c>
      <c r="H80" s="116">
        <f>G80-I80</f>
        <v>0</v>
      </c>
      <c r="I80" s="122">
        <f>ROUND(C80*D80/$B$16*$B$7,2)</f>
        <v>0</v>
      </c>
      <c r="J80" s="76" t="str">
        <f t="shared" si="37"/>
        <v/>
      </c>
      <c r="K80" s="75"/>
    </row>
    <row r="81" spans="1:11" s="58" customFormat="1" outlineLevel="1">
      <c r="A81" s="24" t="s">
        <v>9</v>
      </c>
      <c r="B81" s="25"/>
      <c r="C81" s="26"/>
      <c r="D81" s="27"/>
      <c r="E81" s="89">
        <f t="shared" ref="E81:E83" si="44">C81*D81</f>
        <v>0</v>
      </c>
      <c r="F81" s="95">
        <f t="shared" ref="F81:F83" si="45">D81/$B$16</f>
        <v>0</v>
      </c>
      <c r="G81" s="116">
        <f t="shared" ref="G81:G83" si="46">ROUND(C81*D81/$B$16,2)</f>
        <v>0</v>
      </c>
      <c r="H81" s="116">
        <f t="shared" ref="H81:H83" si="47">G81-I81</f>
        <v>0</v>
      </c>
      <c r="I81" s="122">
        <f t="shared" ref="I81:I83" si="48">ROUND(C81*D81/$B$16*$B$7,2)</f>
        <v>0</v>
      </c>
      <c r="J81" s="76" t="str">
        <f t="shared" ref="J81:J87" si="49">IF(G81="","",IF(G81=0,"",I81/G81))</f>
        <v/>
      </c>
      <c r="K81" s="75"/>
    </row>
    <row r="82" spans="1:11" s="58" customFormat="1" outlineLevel="1">
      <c r="A82" s="24" t="s">
        <v>10</v>
      </c>
      <c r="B82" s="25"/>
      <c r="C82" s="26"/>
      <c r="D82" s="27"/>
      <c r="E82" s="89">
        <f t="shared" si="44"/>
        <v>0</v>
      </c>
      <c r="F82" s="95">
        <f t="shared" si="45"/>
        <v>0</v>
      </c>
      <c r="G82" s="116">
        <f t="shared" si="46"/>
        <v>0</v>
      </c>
      <c r="H82" s="116">
        <f t="shared" si="47"/>
        <v>0</v>
      </c>
      <c r="I82" s="122">
        <f t="shared" si="48"/>
        <v>0</v>
      </c>
      <c r="J82" s="76" t="str">
        <f t="shared" si="49"/>
        <v/>
      </c>
      <c r="K82" s="75"/>
    </row>
    <row r="83" spans="1:11" s="58" customFormat="1" outlineLevel="1">
      <c r="A83" s="24" t="s">
        <v>7</v>
      </c>
      <c r="B83" s="25"/>
      <c r="C83" s="26"/>
      <c r="D83" s="27"/>
      <c r="E83" s="89">
        <f t="shared" si="44"/>
        <v>0</v>
      </c>
      <c r="F83" s="95">
        <f t="shared" si="45"/>
        <v>0</v>
      </c>
      <c r="G83" s="116">
        <f t="shared" si="46"/>
        <v>0</v>
      </c>
      <c r="H83" s="116">
        <f t="shared" si="47"/>
        <v>0</v>
      </c>
      <c r="I83" s="122">
        <f t="shared" si="48"/>
        <v>0</v>
      </c>
      <c r="J83" s="76" t="str">
        <f t="shared" si="49"/>
        <v/>
      </c>
      <c r="K83" s="75"/>
    </row>
    <row r="84" spans="1:11" s="58" customFormat="1">
      <c r="A84" s="135"/>
      <c r="B84" s="136"/>
      <c r="C84" s="136"/>
      <c r="D84" s="28" t="s">
        <v>42</v>
      </c>
      <c r="E84" s="90">
        <f>SUM(E80:E83)</f>
        <v>0</v>
      </c>
      <c r="F84" s="98" t="s">
        <v>41</v>
      </c>
      <c r="G84" s="117">
        <f>SUM(G80:G83)</f>
        <v>0</v>
      </c>
      <c r="H84" s="117">
        <f>SUM(H80:H83)</f>
        <v>0</v>
      </c>
      <c r="I84" s="117">
        <f>SUM(I80:I83)</f>
        <v>0</v>
      </c>
      <c r="J84" s="76" t="str">
        <f t="shared" si="49"/>
        <v/>
      </c>
      <c r="K84" s="75"/>
    </row>
    <row r="85" spans="1:11" s="58" customFormat="1" ht="15.75" customHeight="1">
      <c r="A85" s="157" t="s">
        <v>46</v>
      </c>
      <c r="B85" s="157"/>
      <c r="C85" s="157"/>
      <c r="D85" s="157"/>
      <c r="E85" s="39">
        <f>E84+E78</f>
        <v>0</v>
      </c>
      <c r="F85" s="36"/>
      <c r="G85" s="107">
        <f>G84+G78</f>
        <v>0</v>
      </c>
      <c r="H85" s="107">
        <f>H84+H78</f>
        <v>0</v>
      </c>
      <c r="I85" s="107">
        <f>I84+I78</f>
        <v>0</v>
      </c>
      <c r="J85" s="76" t="str">
        <f t="shared" si="49"/>
        <v/>
      </c>
      <c r="K85" s="75"/>
    </row>
    <row r="86" spans="1:11" s="58" customFormat="1">
      <c r="A86" s="195"/>
      <c r="B86" s="196"/>
      <c r="C86" s="196"/>
      <c r="D86" s="196"/>
      <c r="E86" s="196"/>
      <c r="F86" s="196"/>
      <c r="G86" s="196"/>
      <c r="H86" s="196"/>
      <c r="I86" s="196"/>
      <c r="J86" s="76" t="str">
        <f t="shared" si="49"/>
        <v/>
      </c>
      <c r="K86" s="75"/>
    </row>
    <row r="87" spans="1:11" s="60" customFormat="1" ht="37.9" customHeight="1">
      <c r="A87" s="167" t="s">
        <v>47</v>
      </c>
      <c r="B87" s="168"/>
      <c r="C87" s="168"/>
      <c r="D87" s="169"/>
      <c r="E87" s="99">
        <f>E85+E70</f>
        <v>0</v>
      </c>
      <c r="F87" s="47"/>
      <c r="G87" s="108">
        <f>G70+G85</f>
        <v>0</v>
      </c>
      <c r="H87" s="118">
        <f>H70+H85</f>
        <v>0</v>
      </c>
      <c r="I87" s="119">
        <f>I70+I85</f>
        <v>0</v>
      </c>
      <c r="J87" s="76" t="str">
        <f t="shared" si="49"/>
        <v/>
      </c>
      <c r="K87" s="75"/>
    </row>
    <row r="88" spans="1:11" s="60" customFormat="1">
      <c r="A88" s="84"/>
      <c r="B88" s="85"/>
      <c r="C88" s="85"/>
      <c r="D88" s="85"/>
      <c r="E88" s="85"/>
      <c r="F88" s="85"/>
      <c r="G88" s="9"/>
      <c r="H88" s="10"/>
      <c r="I88" s="10"/>
      <c r="J88" s="77"/>
      <c r="K88" s="78"/>
    </row>
    <row r="89" spans="1:11" s="60" customFormat="1" ht="31.5">
      <c r="A89" s="12" t="s">
        <v>63</v>
      </c>
      <c r="B89" s="86" t="s">
        <v>20</v>
      </c>
      <c r="C89" s="203" t="s">
        <v>44</v>
      </c>
      <c r="D89" s="204"/>
      <c r="E89" s="204"/>
      <c r="F89" s="204"/>
      <c r="G89" s="204"/>
      <c r="H89" s="204"/>
      <c r="I89" s="205"/>
      <c r="J89" s="77"/>
      <c r="K89" s="78"/>
    </row>
    <row r="90" spans="1:11" s="60" customFormat="1">
      <c r="A90" s="11" t="s">
        <v>69</v>
      </c>
      <c r="B90" s="101">
        <f>B91+B92</f>
        <v>0</v>
      </c>
      <c r="C90" s="14" t="str">
        <f>IF(B90&gt;15000,"BŁĄD",IF(B90&lt;6000,"BŁĄD","PRAWDA"))</f>
        <v>BŁĄD</v>
      </c>
      <c r="D90" s="206" t="s">
        <v>67</v>
      </c>
      <c r="E90" s="206"/>
      <c r="F90" s="207"/>
      <c r="G90" s="207"/>
      <c r="H90" s="207"/>
      <c r="I90" s="207"/>
      <c r="J90" s="23"/>
      <c r="K90" s="78"/>
    </row>
    <row r="91" spans="1:11" s="60" customFormat="1" ht="60">
      <c r="A91" s="13" t="s">
        <v>80</v>
      </c>
      <c r="B91" s="102">
        <f>H64</f>
        <v>0</v>
      </c>
      <c r="C91" s="174"/>
      <c r="D91" s="164"/>
      <c r="E91" s="164"/>
      <c r="F91" s="164"/>
      <c r="G91" s="164"/>
      <c r="H91" s="164"/>
      <c r="I91" s="199"/>
      <c r="J91" s="79"/>
      <c r="K91" s="78"/>
    </row>
    <row r="92" spans="1:11" s="60" customFormat="1" ht="24">
      <c r="A92" s="13" t="s">
        <v>81</v>
      </c>
      <c r="B92" s="102">
        <f>H69</f>
        <v>0</v>
      </c>
      <c r="C92" s="165"/>
      <c r="D92" s="166"/>
      <c r="E92" s="166"/>
      <c r="F92" s="166"/>
      <c r="G92" s="166"/>
      <c r="H92" s="166"/>
      <c r="I92" s="200"/>
      <c r="J92" s="77"/>
      <c r="K92" s="78"/>
    </row>
    <row r="93" spans="1:11" s="60" customFormat="1" ht="36">
      <c r="A93" s="11" t="s">
        <v>82</v>
      </c>
      <c r="B93" s="103">
        <f>H85</f>
        <v>0</v>
      </c>
      <c r="C93" s="15" t="b">
        <f>B93&lt;=15%*B90</f>
        <v>1</v>
      </c>
      <c r="D93" s="172" t="s">
        <v>28</v>
      </c>
      <c r="E93" s="172"/>
      <c r="F93" s="173"/>
      <c r="G93" s="173"/>
      <c r="H93" s="173"/>
      <c r="I93" s="173"/>
      <c r="J93" s="77"/>
      <c r="K93" s="78"/>
    </row>
    <row r="94" spans="1:11" s="60" customFormat="1">
      <c r="A94" s="16" t="s">
        <v>83</v>
      </c>
      <c r="B94" s="213">
        <f>B90+B93</f>
        <v>0</v>
      </c>
      <c r="C94" s="15" t="b">
        <f>B94&lt;=17250</f>
        <v>1</v>
      </c>
      <c r="D94" s="172" t="s">
        <v>68</v>
      </c>
      <c r="E94" s="172"/>
      <c r="F94" s="173"/>
      <c r="G94" s="173"/>
      <c r="H94" s="173"/>
      <c r="I94" s="173"/>
      <c r="J94" s="77"/>
      <c r="K94" s="78"/>
    </row>
    <row r="95" spans="1:11" s="60" customFormat="1">
      <c r="A95" s="84"/>
      <c r="B95" s="106" t="b">
        <f>B94=H87</f>
        <v>1</v>
      </c>
      <c r="C95" s="85"/>
      <c r="D95" s="85"/>
      <c r="E95" s="85"/>
      <c r="F95" s="85"/>
      <c r="G95" s="9"/>
      <c r="H95" s="10"/>
      <c r="I95" s="10"/>
      <c r="J95" s="77"/>
      <c r="K95" s="78"/>
    </row>
    <row r="96" spans="1:11" ht="15.75">
      <c r="A96" s="21" t="s">
        <v>22</v>
      </c>
      <c r="B96" s="22" t="s">
        <v>20</v>
      </c>
    </row>
    <row r="97" spans="1:14">
      <c r="A97" s="201" t="s">
        <v>23</v>
      </c>
      <c r="B97" s="202"/>
    </row>
    <row r="98" spans="1:14">
      <c r="A98" s="17" t="s">
        <v>24</v>
      </c>
      <c r="B98" s="18">
        <v>0</v>
      </c>
    </row>
    <row r="99" spans="1:14">
      <c r="A99" s="201" t="s">
        <v>25</v>
      </c>
      <c r="B99" s="202"/>
    </row>
    <row r="100" spans="1:14">
      <c r="A100" s="17" t="s">
        <v>24</v>
      </c>
      <c r="B100" s="19">
        <v>0</v>
      </c>
    </row>
    <row r="101" spans="1:14">
      <c r="A101" s="20" t="s">
        <v>21</v>
      </c>
      <c r="B101" s="80">
        <f>B98+B100</f>
        <v>0</v>
      </c>
    </row>
    <row r="104" spans="1:14">
      <c r="A104" s="180" t="s">
        <v>27</v>
      </c>
      <c r="B104" s="180"/>
      <c r="C104" s="180"/>
      <c r="D104" s="180"/>
      <c r="E104" s="180"/>
      <c r="F104" s="180"/>
      <c r="G104" s="180"/>
      <c r="H104" s="180"/>
      <c r="I104" s="180"/>
    </row>
    <row r="105" spans="1:14" s="62" customFormat="1">
      <c r="A105" s="175" t="s">
        <v>19</v>
      </c>
      <c r="B105" s="175"/>
      <c r="C105" s="175"/>
      <c r="D105" s="175"/>
      <c r="E105" s="175"/>
      <c r="F105" s="175"/>
      <c r="G105" s="175"/>
      <c r="H105" s="175"/>
      <c r="I105" s="175"/>
      <c r="K105" s="63"/>
      <c r="L105" s="50"/>
      <c r="M105" s="50"/>
      <c r="N105" s="50"/>
    </row>
    <row r="106" spans="1:14" s="62" customFormat="1" outlineLevel="1">
      <c r="A106" s="24" t="s">
        <v>8</v>
      </c>
      <c r="B106" s="25"/>
      <c r="C106" s="26"/>
      <c r="D106" s="27"/>
      <c r="E106" s="89">
        <f>C106*D106</f>
        <v>0</v>
      </c>
      <c r="F106" s="120">
        <f>D106/$B$16</f>
        <v>0</v>
      </c>
      <c r="G106" s="110">
        <f>ROUND(C106*D106/$B$16,2)</f>
        <v>0</v>
      </c>
      <c r="H106" s="110">
        <f>G106-I106</f>
        <v>0</v>
      </c>
      <c r="I106" s="123">
        <f>ROUND(C106*D106/$B$16*$B$7,2)</f>
        <v>0</v>
      </c>
      <c r="K106" s="63"/>
      <c r="L106" s="50"/>
      <c r="M106" s="50"/>
      <c r="N106" s="50"/>
    </row>
    <row r="107" spans="1:14" s="62" customFormat="1" outlineLevel="1">
      <c r="A107" s="24" t="s">
        <v>9</v>
      </c>
      <c r="B107" s="25"/>
      <c r="C107" s="26"/>
      <c r="D107" s="27"/>
      <c r="E107" s="89">
        <f t="shared" ref="E107:E109" si="50">C107*D107</f>
        <v>0</v>
      </c>
      <c r="F107" s="120">
        <f t="shared" ref="F107:F109" si="51">D107/$B$16</f>
        <v>0</v>
      </c>
      <c r="G107" s="110">
        <f t="shared" ref="G107:G109" si="52">ROUND(C107*D107/$B$16,2)</f>
        <v>0</v>
      </c>
      <c r="H107" s="110">
        <f t="shared" ref="H107:H109" si="53">G107-I107</f>
        <v>0</v>
      </c>
      <c r="I107" s="123">
        <f t="shared" ref="I107:I108" si="54">ROUND(C107*D107/$B$16*$B$7,2)</f>
        <v>0</v>
      </c>
      <c r="K107" s="63"/>
      <c r="L107" s="50"/>
      <c r="M107" s="50"/>
      <c r="N107" s="50"/>
    </row>
    <row r="108" spans="1:14" s="62" customFormat="1" outlineLevel="1">
      <c r="A108" s="24" t="s">
        <v>10</v>
      </c>
      <c r="B108" s="25"/>
      <c r="C108" s="26"/>
      <c r="D108" s="27"/>
      <c r="E108" s="89">
        <f t="shared" si="50"/>
        <v>0</v>
      </c>
      <c r="F108" s="120">
        <f t="shared" si="51"/>
        <v>0</v>
      </c>
      <c r="G108" s="110">
        <f t="shared" si="52"/>
        <v>0</v>
      </c>
      <c r="H108" s="110">
        <f t="shared" si="53"/>
        <v>0</v>
      </c>
      <c r="I108" s="123">
        <f t="shared" si="54"/>
        <v>0</v>
      </c>
      <c r="K108" s="63"/>
      <c r="L108" s="50"/>
      <c r="M108" s="50"/>
      <c r="N108" s="50"/>
    </row>
    <row r="109" spans="1:14" s="62" customFormat="1" outlineLevel="1">
      <c r="A109" s="24" t="s">
        <v>7</v>
      </c>
      <c r="B109" s="25"/>
      <c r="C109" s="26"/>
      <c r="D109" s="27"/>
      <c r="E109" s="89">
        <f t="shared" si="50"/>
        <v>0</v>
      </c>
      <c r="F109" s="120">
        <f t="shared" si="51"/>
        <v>0</v>
      </c>
      <c r="G109" s="110">
        <f t="shared" si="52"/>
        <v>0</v>
      </c>
      <c r="H109" s="110">
        <f t="shared" si="53"/>
        <v>0</v>
      </c>
      <c r="I109" s="123">
        <f>ROUND(C109*D109/$B$16*$B$7,2)</f>
        <v>0</v>
      </c>
      <c r="K109" s="63"/>
      <c r="L109" s="50"/>
      <c r="M109" s="50"/>
      <c r="N109" s="50"/>
    </row>
    <row r="110" spans="1:14" s="62" customFormat="1">
      <c r="A110" s="176"/>
      <c r="B110" s="177"/>
      <c r="C110" s="177"/>
      <c r="D110" s="28" t="s">
        <v>42</v>
      </c>
      <c r="E110" s="90">
        <f>SUM(E106:E109)</f>
        <v>0</v>
      </c>
      <c r="F110" s="114" t="s">
        <v>41</v>
      </c>
      <c r="G110" s="111">
        <f>SUM(G106:G109)</f>
        <v>0</v>
      </c>
      <c r="H110" s="111">
        <f>SUM(H106:H109)</f>
        <v>0</v>
      </c>
      <c r="I110" s="121">
        <f>SUM(I106:I109)</f>
        <v>0</v>
      </c>
      <c r="K110" s="63"/>
      <c r="L110" s="50"/>
      <c r="M110" s="50"/>
      <c r="N110" s="50"/>
    </row>
    <row r="111" spans="1:14" s="62" customFormat="1">
      <c r="A111" s="175" t="s">
        <v>26</v>
      </c>
      <c r="B111" s="175"/>
      <c r="C111" s="175"/>
      <c r="D111" s="175"/>
      <c r="E111" s="175"/>
      <c r="F111" s="175"/>
      <c r="G111" s="175"/>
      <c r="H111" s="175"/>
      <c r="I111" s="175"/>
      <c r="K111" s="63"/>
      <c r="L111" s="50"/>
      <c r="M111" s="50"/>
      <c r="N111" s="50"/>
    </row>
    <row r="112" spans="1:14" s="62" customFormat="1" hidden="1" outlineLevel="1">
      <c r="A112" s="24" t="s">
        <v>8</v>
      </c>
      <c r="B112" s="25"/>
      <c r="C112" s="26"/>
      <c r="D112" s="27"/>
      <c r="E112" s="89">
        <f>C112*D112</f>
        <v>0</v>
      </c>
      <c r="F112" s="120">
        <f>D112/$B$16</f>
        <v>0</v>
      </c>
      <c r="G112" s="110">
        <f>ROUND(C112*D112/$B$16,2)</f>
        <v>0</v>
      </c>
      <c r="H112" s="110">
        <f>G112-I112</f>
        <v>0</v>
      </c>
      <c r="I112" s="123">
        <f>ROUND(C112*D112/$B$16*$B$7,2)</f>
        <v>0</v>
      </c>
      <c r="K112" s="63"/>
      <c r="L112" s="50"/>
      <c r="M112" s="50"/>
      <c r="N112" s="50"/>
    </row>
    <row r="113" spans="1:14" s="62" customFormat="1" hidden="1" outlineLevel="1">
      <c r="A113" s="24" t="s">
        <v>9</v>
      </c>
      <c r="B113" s="25"/>
      <c r="C113" s="26"/>
      <c r="D113" s="27"/>
      <c r="E113" s="89">
        <f t="shared" ref="E113:E115" si="55">C113*D113</f>
        <v>0</v>
      </c>
      <c r="F113" s="120">
        <f t="shared" ref="F113:F115" si="56">D113/$B$16</f>
        <v>0</v>
      </c>
      <c r="G113" s="110">
        <f t="shared" ref="G113:G115" si="57">ROUND(C113*D113/$B$16,2)</f>
        <v>0</v>
      </c>
      <c r="H113" s="110">
        <f t="shared" ref="H113:H115" si="58">G113-I113</f>
        <v>0</v>
      </c>
      <c r="I113" s="123">
        <f t="shared" ref="I113:I115" si="59">ROUND(C113*D113/$B$16*$B$7,2)</f>
        <v>0</v>
      </c>
      <c r="K113" s="63"/>
      <c r="L113" s="50"/>
      <c r="M113" s="50"/>
      <c r="N113" s="50"/>
    </row>
    <row r="114" spans="1:14" s="62" customFormat="1" hidden="1" outlineLevel="1">
      <c r="A114" s="24" t="s">
        <v>10</v>
      </c>
      <c r="B114" s="25"/>
      <c r="C114" s="26"/>
      <c r="D114" s="27"/>
      <c r="E114" s="89">
        <f t="shared" si="55"/>
        <v>0</v>
      </c>
      <c r="F114" s="120">
        <f t="shared" si="56"/>
        <v>0</v>
      </c>
      <c r="G114" s="110">
        <f t="shared" si="57"/>
        <v>0</v>
      </c>
      <c r="H114" s="110">
        <f t="shared" si="58"/>
        <v>0</v>
      </c>
      <c r="I114" s="123">
        <f t="shared" si="59"/>
        <v>0</v>
      </c>
      <c r="K114" s="63"/>
      <c r="L114" s="50"/>
      <c r="M114" s="50"/>
      <c r="N114" s="50"/>
    </row>
    <row r="115" spans="1:14" s="62" customFormat="1" hidden="1" outlineLevel="1">
      <c r="A115" s="24" t="s">
        <v>7</v>
      </c>
      <c r="B115" s="25"/>
      <c r="C115" s="26"/>
      <c r="D115" s="27"/>
      <c r="E115" s="89">
        <f t="shared" si="55"/>
        <v>0</v>
      </c>
      <c r="F115" s="120">
        <f t="shared" si="56"/>
        <v>0</v>
      </c>
      <c r="G115" s="110">
        <f t="shared" si="57"/>
        <v>0</v>
      </c>
      <c r="H115" s="110">
        <f t="shared" si="58"/>
        <v>0</v>
      </c>
      <c r="I115" s="123">
        <f t="shared" si="59"/>
        <v>0</v>
      </c>
      <c r="K115" s="63"/>
      <c r="L115" s="50"/>
      <c r="M115" s="50"/>
      <c r="N115" s="50"/>
    </row>
    <row r="116" spans="1:14" s="62" customFormat="1" collapsed="1">
      <c r="A116" s="176"/>
      <c r="B116" s="177"/>
      <c r="C116" s="177"/>
      <c r="D116" s="28" t="s">
        <v>42</v>
      </c>
      <c r="E116" s="90">
        <f>SUM(E112:E115)</f>
        <v>0</v>
      </c>
      <c r="F116" s="114" t="s">
        <v>41</v>
      </c>
      <c r="G116" s="111">
        <f>SUM(G112:G115)</f>
        <v>0</v>
      </c>
      <c r="H116" s="111">
        <f>SUM(H112:H115)</f>
        <v>0</v>
      </c>
      <c r="I116" s="121">
        <f>SUM(I112:I115)</f>
        <v>0</v>
      </c>
      <c r="K116" s="63"/>
      <c r="L116" s="50"/>
      <c r="M116" s="50"/>
      <c r="N116" s="50"/>
    </row>
    <row r="117" spans="1:14" s="62" customFormat="1">
      <c r="A117" s="175" t="s">
        <v>32</v>
      </c>
      <c r="B117" s="175"/>
      <c r="C117" s="175"/>
      <c r="D117" s="175"/>
      <c r="E117" s="175"/>
      <c r="F117" s="175"/>
      <c r="G117" s="175"/>
      <c r="H117" s="175"/>
      <c r="I117" s="175"/>
      <c r="K117" s="63"/>
      <c r="L117" s="50"/>
      <c r="M117" s="50"/>
      <c r="N117" s="50"/>
    </row>
    <row r="118" spans="1:14" s="62" customFormat="1" hidden="1" outlineLevel="1">
      <c r="A118" s="24" t="s">
        <v>8</v>
      </c>
      <c r="B118" s="25"/>
      <c r="C118" s="26"/>
      <c r="D118" s="27"/>
      <c r="E118" s="89">
        <f>C118*D118</f>
        <v>0</v>
      </c>
      <c r="F118" s="120">
        <f>D118/$B$16</f>
        <v>0</v>
      </c>
      <c r="G118" s="110">
        <f>ROUND(C118*D118/$B$16,2)</f>
        <v>0</v>
      </c>
      <c r="H118" s="110">
        <f>G118-I118</f>
        <v>0</v>
      </c>
      <c r="I118" s="123">
        <f>ROUND(C118*D118/$B$16*$B$7,2)</f>
        <v>0</v>
      </c>
      <c r="K118" s="63"/>
      <c r="L118" s="50"/>
      <c r="M118" s="50"/>
      <c r="N118" s="50"/>
    </row>
    <row r="119" spans="1:14" s="62" customFormat="1" hidden="1" outlineLevel="1">
      <c r="A119" s="24" t="s">
        <v>9</v>
      </c>
      <c r="B119" s="25"/>
      <c r="C119" s="26"/>
      <c r="D119" s="27"/>
      <c r="E119" s="89">
        <f t="shared" ref="E119:E121" si="60">C119*D119</f>
        <v>0</v>
      </c>
      <c r="F119" s="120">
        <f t="shared" ref="F119:F121" si="61">D119/$B$16</f>
        <v>0</v>
      </c>
      <c r="G119" s="110">
        <f t="shared" ref="G119:G121" si="62">ROUND(C119*D119/$B$16,2)</f>
        <v>0</v>
      </c>
      <c r="H119" s="110">
        <f t="shared" ref="H119:H121" si="63">G119-I119</f>
        <v>0</v>
      </c>
      <c r="I119" s="123">
        <f t="shared" ref="I119:I121" si="64">ROUND(C119*D119/$B$16*$B$7,2)</f>
        <v>0</v>
      </c>
      <c r="K119" s="63"/>
      <c r="L119" s="50"/>
      <c r="M119" s="50"/>
      <c r="N119" s="50"/>
    </row>
    <row r="120" spans="1:14" s="62" customFormat="1" hidden="1" outlineLevel="1">
      <c r="A120" s="24" t="s">
        <v>10</v>
      </c>
      <c r="B120" s="25"/>
      <c r="C120" s="26"/>
      <c r="D120" s="27"/>
      <c r="E120" s="89">
        <f t="shared" si="60"/>
        <v>0</v>
      </c>
      <c r="F120" s="120">
        <f t="shared" si="61"/>
        <v>0</v>
      </c>
      <c r="G120" s="110">
        <f t="shared" si="62"/>
        <v>0</v>
      </c>
      <c r="H120" s="110">
        <f t="shared" si="63"/>
        <v>0</v>
      </c>
      <c r="I120" s="123">
        <f t="shared" si="64"/>
        <v>0</v>
      </c>
      <c r="K120" s="63"/>
      <c r="L120" s="50"/>
      <c r="M120" s="50"/>
      <c r="N120" s="50"/>
    </row>
    <row r="121" spans="1:14" hidden="1" outlineLevel="1">
      <c r="A121" s="24" t="s">
        <v>7</v>
      </c>
      <c r="B121" s="25"/>
      <c r="C121" s="26"/>
      <c r="D121" s="27"/>
      <c r="E121" s="89">
        <f t="shared" si="60"/>
        <v>0</v>
      </c>
      <c r="F121" s="120">
        <f t="shared" si="61"/>
        <v>0</v>
      </c>
      <c r="G121" s="110">
        <f t="shared" si="62"/>
        <v>0</v>
      </c>
      <c r="H121" s="110">
        <f t="shared" si="63"/>
        <v>0</v>
      </c>
      <c r="I121" s="123">
        <f t="shared" si="64"/>
        <v>0</v>
      </c>
    </row>
    <row r="122" spans="1:14" collapsed="1">
      <c r="A122" s="176"/>
      <c r="B122" s="177"/>
      <c r="C122" s="177"/>
      <c r="D122" s="28" t="s">
        <v>42</v>
      </c>
      <c r="E122" s="90">
        <f>SUM(E118:E121)</f>
        <v>0</v>
      </c>
      <c r="F122" s="114" t="s">
        <v>41</v>
      </c>
      <c r="G122" s="111">
        <f>SUM(G118:G121)</f>
        <v>0</v>
      </c>
      <c r="H122" s="111">
        <f>SUM(H118:H121)</f>
        <v>0</v>
      </c>
      <c r="I122" s="121">
        <f>SUM(I118:I121)</f>
        <v>0</v>
      </c>
    </row>
    <row r="123" spans="1:14" s="61" customFormat="1">
      <c r="A123" s="157" t="s">
        <v>50</v>
      </c>
      <c r="B123" s="157"/>
      <c r="C123" s="157"/>
      <c r="D123" s="157"/>
      <c r="E123" s="39">
        <f>E122+E116+E110</f>
        <v>0</v>
      </c>
      <c r="F123" s="115"/>
      <c r="G123" s="107">
        <f>G122+G116+G110</f>
        <v>0</v>
      </c>
      <c r="H123" s="107">
        <f>H122+H116+H110</f>
        <v>0</v>
      </c>
      <c r="I123" s="107">
        <f>I122+I116+I110</f>
        <v>0</v>
      </c>
    </row>
    <row r="124" spans="1:14" s="61" customFormat="1">
      <c r="A124" s="2"/>
      <c r="B124" s="3"/>
      <c r="C124" s="4"/>
      <c r="D124" s="5"/>
      <c r="E124" s="5"/>
      <c r="F124" s="5"/>
      <c r="G124" s="6"/>
      <c r="H124" s="5"/>
      <c r="I124" s="7"/>
      <c r="J124" s="77"/>
      <c r="K124" s="78"/>
    </row>
    <row r="125" spans="1:14" s="61" customFormat="1">
      <c r="A125" s="2"/>
      <c r="B125" s="8"/>
      <c r="C125" s="4"/>
      <c r="D125" s="5"/>
      <c r="E125" s="5"/>
      <c r="F125" s="5"/>
      <c r="G125" s="6"/>
      <c r="H125" s="5"/>
      <c r="I125" s="7"/>
      <c r="J125" s="77"/>
      <c r="K125" s="78"/>
    </row>
    <row r="126" spans="1:14" s="61" customFormat="1">
      <c r="A126" s="2"/>
      <c r="B126" s="8"/>
      <c r="C126" s="4"/>
      <c r="D126" s="5"/>
      <c r="E126" s="5"/>
      <c r="F126" s="5"/>
      <c r="G126" s="6"/>
      <c r="H126" s="5"/>
      <c r="I126" s="7"/>
      <c r="J126" s="77"/>
      <c r="K126" s="78"/>
    </row>
    <row r="127" spans="1:14" s="61" customFormat="1">
      <c r="A127" s="2"/>
      <c r="B127" s="8"/>
      <c r="C127" s="4"/>
      <c r="D127" s="5"/>
      <c r="E127" s="5"/>
      <c r="F127" s="5"/>
      <c r="G127" s="6"/>
      <c r="H127" s="5"/>
      <c r="I127" s="7"/>
      <c r="J127" s="77"/>
      <c r="K127" s="78"/>
    </row>
    <row r="128" spans="1:14" s="61" customFormat="1">
      <c r="A128" s="178"/>
      <c r="B128" s="179"/>
      <c r="C128" s="179"/>
      <c r="D128" s="179"/>
      <c r="E128" s="179"/>
      <c r="F128" s="179"/>
      <c r="G128" s="9"/>
      <c r="H128" s="10"/>
      <c r="I128" s="10"/>
      <c r="J128" s="77"/>
      <c r="K128" s="78"/>
    </row>
    <row r="129" spans="10:11" s="61" customFormat="1">
      <c r="J129" s="77"/>
      <c r="K129" s="78"/>
    </row>
  </sheetData>
  <dataConsolidate/>
  <mergeCells count="71">
    <mergeCell ref="A122:C122"/>
    <mergeCell ref="A123:D123"/>
    <mergeCell ref="A128:F128"/>
    <mergeCell ref="A104:I104"/>
    <mergeCell ref="A105:I105"/>
    <mergeCell ref="A110:C110"/>
    <mergeCell ref="A111:I111"/>
    <mergeCell ref="A116:C116"/>
    <mergeCell ref="A117:I117"/>
    <mergeCell ref="A86:I86"/>
    <mergeCell ref="A87:D87"/>
    <mergeCell ref="C89:I89"/>
    <mergeCell ref="D90:I90"/>
    <mergeCell ref="C91:I92"/>
    <mergeCell ref="D93:I93"/>
    <mergeCell ref="D94:I94"/>
    <mergeCell ref="A97:B97"/>
    <mergeCell ref="A99:B99"/>
    <mergeCell ref="A85:D85"/>
    <mergeCell ref="A78:C78"/>
    <mergeCell ref="A79:I79"/>
    <mergeCell ref="A84:C84"/>
    <mergeCell ref="A73:I73"/>
    <mergeCell ref="A63:C63"/>
    <mergeCell ref="A69:D69"/>
    <mergeCell ref="A70:D70"/>
    <mergeCell ref="A71:I71"/>
    <mergeCell ref="A72:I72"/>
    <mergeCell ref="A65:I65"/>
    <mergeCell ref="A66:I66"/>
    <mergeCell ref="A67:F67"/>
    <mergeCell ref="A68:I68"/>
    <mergeCell ref="A64:D64"/>
    <mergeCell ref="G67:I67"/>
    <mergeCell ref="A58:I58"/>
    <mergeCell ref="A27:C27"/>
    <mergeCell ref="A28:I28"/>
    <mergeCell ref="A33:C33"/>
    <mergeCell ref="A34:I34"/>
    <mergeCell ref="A39:C39"/>
    <mergeCell ref="A40:I40"/>
    <mergeCell ref="A45:C45"/>
    <mergeCell ref="A46:I46"/>
    <mergeCell ref="A51:C51"/>
    <mergeCell ref="A52:I52"/>
    <mergeCell ref="A57:C57"/>
    <mergeCell ref="A22:I22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I20"/>
    <mergeCell ref="A21:I21"/>
    <mergeCell ref="B16:I16"/>
    <mergeCell ref="A6:I6"/>
    <mergeCell ref="C7:I7"/>
    <mergeCell ref="B9:I9"/>
    <mergeCell ref="B10:I10"/>
    <mergeCell ref="B11:I11"/>
    <mergeCell ref="B12:D12"/>
    <mergeCell ref="G12:I12"/>
    <mergeCell ref="B13:D13"/>
    <mergeCell ref="G13:I13"/>
    <mergeCell ref="B14:D14"/>
    <mergeCell ref="G14:I14"/>
    <mergeCell ref="B15:I15"/>
  </mergeCells>
  <conditionalFormatting sqref="H17:H22 H8:H15 H79 H117 H124:H1048576 H28 H65:H66 H68 H70:H73 H86:H111">
    <cfRule type="cellIs" dxfId="27" priority="52" operator="lessThan">
      <formula>0</formula>
    </cfRule>
  </conditionalFormatting>
  <conditionalFormatting sqref="H16">
    <cfRule type="cellIs" dxfId="26" priority="51" operator="lessThan">
      <formula>0</formula>
    </cfRule>
  </conditionalFormatting>
  <conditionalFormatting sqref="H27">
    <cfRule type="cellIs" dxfId="25" priority="49" operator="lessThan">
      <formula>0</formula>
    </cfRule>
  </conditionalFormatting>
  <conditionalFormatting sqref="H23:H26">
    <cfRule type="cellIs" dxfId="24" priority="45" operator="lessThan">
      <formula>0</formula>
    </cfRule>
  </conditionalFormatting>
  <conditionalFormatting sqref="H33">
    <cfRule type="cellIs" dxfId="23" priority="44" operator="lessThan">
      <formula>0</formula>
    </cfRule>
  </conditionalFormatting>
  <conditionalFormatting sqref="H29:H32">
    <cfRule type="cellIs" dxfId="22" priority="43" operator="lessThan">
      <formula>0</formula>
    </cfRule>
  </conditionalFormatting>
  <conditionalFormatting sqref="H39">
    <cfRule type="cellIs" dxfId="21" priority="42" operator="lessThan">
      <formula>0</formula>
    </cfRule>
  </conditionalFormatting>
  <conditionalFormatting sqref="H35:H38">
    <cfRule type="cellIs" dxfId="20" priority="41" operator="lessThan">
      <formula>0</formula>
    </cfRule>
  </conditionalFormatting>
  <conditionalFormatting sqref="H45">
    <cfRule type="cellIs" dxfId="19" priority="40" operator="lessThan">
      <formula>0</formula>
    </cfRule>
  </conditionalFormatting>
  <conditionalFormatting sqref="H41:H44">
    <cfRule type="cellIs" dxfId="18" priority="39" operator="lessThan">
      <formula>0</formula>
    </cfRule>
  </conditionalFormatting>
  <conditionalFormatting sqref="H51">
    <cfRule type="cellIs" dxfId="17" priority="38" operator="lessThan">
      <formula>0</formula>
    </cfRule>
  </conditionalFormatting>
  <conditionalFormatting sqref="H47:H50">
    <cfRule type="cellIs" dxfId="16" priority="37" operator="lessThan">
      <formula>0</formula>
    </cfRule>
  </conditionalFormatting>
  <conditionalFormatting sqref="H57">
    <cfRule type="cellIs" dxfId="15" priority="36" operator="lessThan">
      <formula>0</formula>
    </cfRule>
  </conditionalFormatting>
  <conditionalFormatting sqref="H53:H56">
    <cfRule type="cellIs" dxfId="14" priority="35" operator="lessThan">
      <formula>0</formula>
    </cfRule>
  </conditionalFormatting>
  <conditionalFormatting sqref="H63">
    <cfRule type="cellIs" dxfId="13" priority="34" operator="lessThan">
      <formula>0</formula>
    </cfRule>
  </conditionalFormatting>
  <conditionalFormatting sqref="H59:H62">
    <cfRule type="cellIs" dxfId="12" priority="33" operator="lessThan">
      <formula>0</formula>
    </cfRule>
  </conditionalFormatting>
  <conditionalFormatting sqref="H74:H77">
    <cfRule type="cellIs" dxfId="11" priority="14" operator="lessThan">
      <formula>0</formula>
    </cfRule>
  </conditionalFormatting>
  <conditionalFormatting sqref="H78">
    <cfRule type="cellIs" dxfId="10" priority="13" operator="lessThan">
      <formula>0</formula>
    </cfRule>
  </conditionalFormatting>
  <conditionalFormatting sqref="H80:H83">
    <cfRule type="cellIs" dxfId="9" priority="12" operator="lessThan">
      <formula>0</formula>
    </cfRule>
  </conditionalFormatting>
  <conditionalFormatting sqref="H84">
    <cfRule type="cellIs" dxfId="8" priority="11" operator="lessThan">
      <formula>0</formula>
    </cfRule>
  </conditionalFormatting>
  <conditionalFormatting sqref="H112:H116">
    <cfRule type="cellIs" dxfId="7" priority="8" operator="lessThan">
      <formula>0</formula>
    </cfRule>
  </conditionalFormatting>
  <conditionalFormatting sqref="H118:H122">
    <cfRule type="cellIs" dxfId="6" priority="7" operator="lessThan">
      <formula>0</formula>
    </cfRule>
  </conditionalFormatting>
  <conditionalFormatting sqref="E64">
    <cfRule type="cellIs" dxfId="5" priority="6" operator="lessThan">
      <formula>0</formula>
    </cfRule>
  </conditionalFormatting>
  <conditionalFormatting sqref="H34">
    <cfRule type="cellIs" dxfId="4" priority="5" operator="lessThan">
      <formula>0</formula>
    </cfRule>
  </conditionalFormatting>
  <conditionalFormatting sqref="H40">
    <cfRule type="cellIs" dxfId="3" priority="4" operator="lessThan">
      <formula>0</formula>
    </cfRule>
  </conditionalFormatting>
  <conditionalFormatting sqref="H46">
    <cfRule type="cellIs" dxfId="2" priority="3" operator="lessThan">
      <formula>0</formula>
    </cfRule>
  </conditionalFormatting>
  <conditionalFormatting sqref="H52">
    <cfRule type="cellIs" dxfId="1" priority="2" operator="lessThan">
      <formula>0</formula>
    </cfRule>
  </conditionalFormatting>
  <conditionalFormatting sqref="H58">
    <cfRule type="cellIs" dxfId="0" priority="1" operator="lessThan">
      <formula>0</formula>
    </cfRule>
  </conditionalFormatting>
  <pageMargins left="0.7" right="0.7" top="0.75" bottom="0.75" header="0.3" footer="0.3"/>
  <pageSetup paperSize="9" scale="91" fitToHeight="0" orientation="landscape" r:id="rId1"/>
  <rowBreaks count="4" manualBreakCount="4">
    <brk id="57" max="9" man="1"/>
    <brk id="71" max="9" man="1"/>
    <brk id="87" max="9" man="1"/>
    <brk id="101" max="9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_x0020_Category xmlns="ee113f45-a3a0-43d7-bb73-ef1386736f1c">Template</Content_x0020_Category>
    <Description0 xmlns="a233ad36-741f-4652-8809-dbd6dfc03ae3">The template for the project budget for the contracting phase (split per activity).</Description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CB40F875F19E4B85BA6EF88F9ECDD5" ma:contentTypeVersion="15" ma:contentTypeDescription="Create a new document." ma:contentTypeScope="" ma:versionID="fd868f527ec2cb3a0f81d79674706a4a">
  <xsd:schema xmlns:xsd="http://www.w3.org/2001/XMLSchema" xmlns:xs="http://www.w3.org/2001/XMLSchema" xmlns:p="http://schemas.microsoft.com/office/2006/metadata/properties" xmlns:ns2="ee113f45-a3a0-43d7-bb73-ef1386736f1c" xmlns:ns3="a233ad36-741f-4652-8809-dbd6dfc03ae3" targetNamespace="http://schemas.microsoft.com/office/2006/metadata/properties" ma:root="true" ma:fieldsID="bcb57ea4dfb63ec92c08d101a7569a4b" ns2:_="" ns3:_="">
    <xsd:import namespace="ee113f45-a3a0-43d7-bb73-ef1386736f1c"/>
    <xsd:import namespace="a233ad36-741f-4652-8809-dbd6dfc03ae3"/>
    <xsd:element name="properties">
      <xsd:complexType>
        <xsd:sequence>
          <xsd:element name="documentManagement">
            <xsd:complexType>
              <xsd:all>
                <xsd:element ref="ns2:Content_x0020_Category"/>
                <xsd:element ref="ns3:Description0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113f45-a3a0-43d7-bb73-ef1386736f1c" elementFormDefault="qualified">
    <xsd:import namespace="http://schemas.microsoft.com/office/2006/documentManagement/types"/>
    <xsd:import namespace="http://schemas.microsoft.com/office/infopath/2007/PartnerControls"/>
    <xsd:element name="Content_x0020_Category" ma:index="2" ma:displayName="Content Category" ma:default="Guidance" ma:format="Dropdown" ma:internalName="Content_x0020_Category" ma:readOnly="false">
      <xsd:simpleType>
        <xsd:union memberTypes="dms:Text">
          <xsd:simpleType>
            <xsd:restriction base="dms:Choice">
              <xsd:enumeration value="Guidance"/>
              <xsd:enumeration value="Good Practice"/>
              <xsd:enumeration value="Image"/>
              <xsd:enumeration value="Overview"/>
              <xsd:enumeration value="Planning"/>
              <xsd:enumeration value="Template"/>
            </xsd:restriction>
          </xsd:simpleType>
        </xsd:union>
      </xsd:simpleType>
    </xsd:element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3ad36-741f-4652-8809-dbd6dfc03ae3" elementFormDefault="qualified">
    <xsd:import namespace="http://schemas.microsoft.com/office/2006/documentManagement/types"/>
    <xsd:import namespace="http://schemas.microsoft.com/office/infopath/2007/PartnerControls"/>
    <xsd:element name="Description0" ma:index="3" nillable="true" ma:displayName="Description" ma:internalName="Description0" ma:readOnly="false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0" nillable="true" ma:displayName="KeyPoints" ma:hidden="true" ma:internalName="MediaServiceKeyPoint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B06394-A1BA-42FA-9CB5-DB2B9D8B8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5E4CF7-ADE8-4CB9-BD7E-0B4318E1ADED}">
  <ds:schemaRefs>
    <ds:schemaRef ds:uri="http://schemas.microsoft.com/office/2006/metadata/properties"/>
    <ds:schemaRef ds:uri="ee113f45-a3a0-43d7-bb73-ef1386736f1c"/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a233ad36-741f-4652-8809-dbd6dfc03ae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414693-610E-4579-BC94-734CBA18B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113f45-a3a0-43d7-bb73-ef1386736f1c"/>
    <ds:schemaRef ds:uri="a233ad36-741f-4652-8809-dbd6dfc03a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GRANT INTERWENCYJNY- bez wkładu</vt:lpstr>
      <vt:lpstr>GRANT INTERWENCYJNY - z wkładem</vt:lpstr>
      <vt:lpstr>'GRANT INTERWENCYJNY - z wkładem'!Obszar_wydruku</vt:lpstr>
      <vt:lpstr>'GRANT INTERWENCYJNY- bez wkładu'!Obszar_wydruku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Annex E_C4 - Project Budget Template with split per activity</dc:title>
  <dc:creator>NRC Roving FM</dc:creator>
  <cp:lastModifiedBy>FRDL-DorZie</cp:lastModifiedBy>
  <cp:lastPrinted>2021-01-26T12:24:20Z</cp:lastPrinted>
  <dcterms:created xsi:type="dcterms:W3CDTF">2016-03-14T10:55:09Z</dcterms:created>
  <dcterms:modified xsi:type="dcterms:W3CDTF">2021-07-26T13:14:41Z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0x010100FACB40F875F19E4B85BA6EF88F9ECDD5</vt:lpwstr>
  </property>
</Properties>
</file>